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coutssouthafrica-my.sharepoint.com/personal/rochelle_booyens_scouts_org_za/Documents/National Chair/Star Awards/"/>
    </mc:Choice>
  </mc:AlternateContent>
  <xr:revisionPtr revIDLastSave="0" documentId="8_{87209944-4394-47BB-B200-FB530C1A0248}" xr6:coauthVersionLast="47" xr6:coauthVersionMax="47" xr10:uidLastSave="{00000000-0000-0000-0000-000000000000}"/>
  <bookViews>
    <workbookView xWindow="28680" yWindow="-120" windowWidth="29040" windowHeight="15720" xr2:uid="{C57272C2-064B-4B4E-A628-70A23B9ACCB0}"/>
  </bookViews>
  <sheets>
    <sheet name="Star Group Award Cover Page" sheetId="3" r:id="rId1"/>
    <sheet name="Star Group Award Purpose" sheetId="1" r:id="rId2"/>
    <sheet name="Star Group Award Guidelines" sheetId="5" r:id="rId3"/>
    <sheet name="Star Group Assessment Sheet" sheetId="4" r:id="rId4"/>
  </sheets>
  <definedNames>
    <definedName name="_xlnm.Print_Area" localSheetId="3">'Star Group Assessment Sheet'!$B$1:$R$59</definedName>
    <definedName name="_xlnm.Print_Area" localSheetId="0">'Star Group Award Cover Page'!$B$1:$B$4</definedName>
    <definedName name="_xlnm.Print_Area" localSheetId="2">'Star Group Award Guidelines'!$A$1:$B$65</definedName>
    <definedName name="_xlnm.Print_Area" localSheetId="1">'Star Group Award Purpose'!$B$1:$B$55</definedName>
    <definedName name="st_total_final">'Star Group Assessment Sheet'!$M$51</definedName>
    <definedName name="st_total_firsteval">'Star Group Assessment Sheet'!$K$51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4" l="1"/>
  <c r="L49" i="4"/>
  <c r="L47" i="4"/>
  <c r="L45" i="4"/>
  <c r="L43" i="4"/>
  <c r="L41" i="4"/>
  <c r="L39" i="4"/>
  <c r="L37" i="4"/>
  <c r="L35" i="4"/>
  <c r="L33" i="4"/>
  <c r="L31" i="4"/>
  <c r="L29" i="4"/>
  <c r="L27" i="4"/>
  <c r="N49" i="4"/>
  <c r="N47" i="4"/>
  <c r="N45" i="4"/>
  <c r="N43" i="4"/>
  <c r="N41" i="4"/>
  <c r="N39" i="4"/>
  <c r="N37" i="4"/>
  <c r="N35" i="4"/>
  <c r="N33" i="4"/>
  <c r="N31" i="4"/>
  <c r="N29" i="4"/>
  <c r="N27" i="4"/>
  <c r="N23" i="4"/>
  <c r="K50" i="4" l="1"/>
  <c r="F16" i="4"/>
  <c r="E16" i="4"/>
  <c r="G16" i="4"/>
  <c r="M50" i="4" l="1"/>
  <c r="M25" i="4"/>
  <c r="N25" i="4" s="1"/>
  <c r="K25" i="4"/>
  <c r="L25" i="4" s="1"/>
  <c r="M51" i="4" l="1"/>
  <c r="M53" i="4" s="1"/>
  <c r="K51" i="4"/>
  <c r="K53" i="4" s="1"/>
  <c r="N51" i="4"/>
  <c r="L51" i="4"/>
</calcChain>
</file>

<file path=xl/sharedStrings.xml><?xml version="1.0" encoding="utf-8"?>
<sst xmlns="http://schemas.openxmlformats.org/spreadsheetml/2006/main" count="215" uniqueCount="157">
  <si>
    <t>Just as the Pack, the Patrol and the Troop have their own individual Star Awards, the Group Star Award will help create focus on the Group for a well-rounded overall picture of what Scouting is all about. By completing the Star Awards Assessment, shortfalls can be identified timeously and support given, thereby enhancing the growth and development of the young individuals into responsible, well-rounded citizens.</t>
  </si>
  <si>
    <t>The Star Awards Assessment itself does not cover the entire programme but those aspects which are deemed essential in enhancing the adult volunteer experience and in driving the SCOUTS SA Strategy 1-2-3.</t>
  </si>
  <si>
    <t>As the Star Awards assessment needs to be submitted early December each year, the remaining Group activities in December are still considered for the Star Awards Programme for that year.</t>
  </si>
  <si>
    <t>However, SCOUTS SA encourages every Scout Group to participate willingly and see benefit through the self-assessment process to monitor their own improvement and achievement of the minimum Den, Pack, Patrol and Troop, Crew, as well as Group standards.</t>
  </si>
  <si>
    <t>Key to this is regular follow-up discussions and visits, either in person or online by DC’s and STM’s with the SGLs and other Adult Leaders to offer their ongoing support in achieving the standards.</t>
  </si>
  <si>
    <r>
      <t xml:space="preserve">All Scout Groups existing at the start of the year of assessment are automatically eligible to participate in the </t>
    </r>
    <r>
      <rPr>
        <i/>
        <sz val="11"/>
        <color rgb="FF202122"/>
        <rFont val="Verdana"/>
        <family val="2"/>
      </rPr>
      <t>Star Group Award</t>
    </r>
    <r>
      <rPr>
        <sz val="11"/>
        <color rgb="FF202122"/>
        <rFont val="Verdana"/>
        <family val="2"/>
      </rPr>
      <t xml:space="preserve"> Recognition Programme.</t>
    </r>
  </si>
  <si>
    <r>
      <t xml:space="preserve">A newly established Scout Group that forms at any time during the year of assessment may submit a </t>
    </r>
    <r>
      <rPr>
        <b/>
        <i/>
        <sz val="11"/>
        <color rgb="FF7030A0"/>
        <rFont val="Verdana"/>
        <family val="2"/>
      </rPr>
      <t xml:space="preserve">Star Award </t>
    </r>
    <r>
      <rPr>
        <sz val="11"/>
        <color rgb="FF202122"/>
        <rFont val="Verdana"/>
        <family val="2"/>
      </rPr>
      <t>assessment form to be included in the year's assessment and will then become eligible for a recognition award, provided all criteria are met.</t>
    </r>
  </si>
  <si>
    <t>Every Scout Group should be reviewed annually for a Star Group Award, and the relevant forms completed. SCOUTS South Africa has indicated that the Star Award assessment is vital for the monitoring and ongoing development of the Scout Programme.</t>
  </si>
  <si>
    <t xml:space="preserve">The Scout Group Leader should do a self-assessment of the Group’s performance, in consultation with the Scouters in all branches in the Group during a Group Scouter’s Council, to monitor improvement and achievement of the minimum Group standards. </t>
  </si>
  <si>
    <t>The Star Award assessment sheet should be used as a guide for ongoing discussion between the SGL, Den, Pack, Troop and Rover Crew Leaders, District Commissioner and/or the Support Team Member to assess and monitor Group standards.</t>
  </si>
  <si>
    <t>The comment column on the Star Award assessment sheet must be used to document details of all successes and any shortcomings within the Group that should be discussed in detail by the District Commissioner or Support Team Member with the Scout Group Leader.</t>
  </si>
  <si>
    <t>It is recommended that the same person should carry out both Star Award reviews.</t>
  </si>
  <si>
    <t xml:space="preserve">The Regional Commissioner should discuss with the District Commissioner the results of the aggregated scores for all the Groups in the District, which is in effect an assessment of how well the Scout Programme is being applied in the District and at Group level. </t>
  </si>
  <si>
    <t>Participation Certificates are awarded to all Scout Groups who participate and submit their Star Group assessments. A Participation Certificate or a Bronze Award, Silver Award or Gold Award Certificate are awarded to the Scout Group depending on the number of disciplines achieved.</t>
  </si>
  <si>
    <t>Period of Review:</t>
  </si>
  <si>
    <t>District:</t>
  </si>
  <si>
    <t>First Review Date:</t>
  </si>
  <si>
    <t>Region:</t>
  </si>
  <si>
    <t>Final Review Date:</t>
  </si>
  <si>
    <t>First Review</t>
  </si>
  <si>
    <t>Final Review</t>
  </si>
  <si>
    <t>Participation:</t>
  </si>
  <si>
    <t>1 to 4</t>
  </si>
  <si>
    <t>Troop Scouter Name:</t>
  </si>
  <si>
    <t>Bronze Award:</t>
  </si>
  <si>
    <t>5 to 8</t>
  </si>
  <si>
    <t>Number of Scouts in the Troop:</t>
  </si>
  <si>
    <t>Scout Group Leader Name:</t>
  </si>
  <si>
    <t>Silver Award:</t>
  </si>
  <si>
    <t>9 to 12</t>
  </si>
  <si>
    <t>Gold Award:</t>
  </si>
  <si>
    <t>Star Troop Award Requirements</t>
  </si>
  <si>
    <r>
      <t xml:space="preserve">Goal
</t>
    </r>
    <r>
      <rPr>
        <b/>
        <sz val="12"/>
        <color theme="1"/>
        <rFont val="Futura Std Condensed"/>
        <family val="2"/>
      </rPr>
      <t>Minimum Requirement</t>
    </r>
  </si>
  <si>
    <t>1st Review</t>
  </si>
  <si>
    <t>Comments, Actions to be Taken,
Details of Activities, Permit Numbers etc.</t>
  </si>
  <si>
    <t>Score</t>
  </si>
  <si>
    <t>Achieved?</t>
  </si>
  <si>
    <t>Yes / No</t>
  </si>
  <si>
    <t>Communication</t>
  </si>
  <si>
    <t>You're a nation</t>
  </si>
  <si>
    <t>Signed:</t>
  </si>
  <si>
    <t>Scout Group:</t>
  </si>
  <si>
    <t>Number of Meerkats in the Den:</t>
  </si>
  <si>
    <t>Number of Cubs in the Pack:</t>
  </si>
  <si>
    <t>Number of Rovers in the Crew:</t>
  </si>
  <si>
    <t>Number of Scouters in the Group:</t>
  </si>
  <si>
    <t>Den Scouter Name:</t>
  </si>
  <si>
    <t>Pack Scouter Name:</t>
  </si>
  <si>
    <t>Crew Chair Name:</t>
  </si>
  <si>
    <t xml:space="preserve">The Star Group Award assessment sheet has been created in a user-friendly Excel format which will pre-populate ready-to use data which saves on having to do own calculations. </t>
  </si>
  <si>
    <t>Recruitment and Growth</t>
  </si>
  <si>
    <t>Criminal Clearance</t>
  </si>
  <si>
    <t>Moments that Matter</t>
  </si>
  <si>
    <t>1.</t>
  </si>
  <si>
    <t>2.</t>
  </si>
  <si>
    <t>3.</t>
  </si>
  <si>
    <t>4.</t>
  </si>
  <si>
    <t>5.</t>
  </si>
  <si>
    <t>6.</t>
  </si>
  <si>
    <t>7.</t>
  </si>
  <si>
    <t xml:space="preserve">Recognition of Adult Members </t>
  </si>
  <si>
    <t>Property</t>
  </si>
  <si>
    <r>
      <rPr>
        <b/>
        <i/>
        <sz val="11"/>
        <color rgb="FF7030A0"/>
        <rFont val="Verdana"/>
        <family val="2"/>
      </rPr>
      <t xml:space="preserve">* </t>
    </r>
    <r>
      <rPr>
        <i/>
        <sz val="11"/>
        <color rgb="FF7030A0"/>
        <rFont val="Verdana"/>
        <family val="2"/>
      </rPr>
      <t xml:space="preserve">Achievement of the Warrants and Appointments criteria is mandatory to earn a Star Group Gold Award.  </t>
    </r>
  </si>
  <si>
    <t>Training and Development *</t>
  </si>
  <si>
    <t>Warrants and Appointments *</t>
  </si>
  <si>
    <t>Recognition of Adult Members</t>
  </si>
  <si>
    <t>District Scouter's Council Meetings</t>
  </si>
  <si>
    <t xml:space="preserve"> Does the Group have a functioning Group Committee?
Does the Group Committee meet at least 4 times in the year?</t>
  </si>
  <si>
    <t>The Group's financial records have been checked by a bookkeeper/accountant.
The Group's annual financial statement has been submitted to the SCOUTS SA Regional Office.</t>
  </si>
  <si>
    <t>Scout Group Leader</t>
  </si>
  <si>
    <t>Total # of Members in the Group:</t>
  </si>
  <si>
    <t>In keeping with the first Scout Law, we declare that the above information is a true and correct representation of the current status of our Scout Group 
in respect of achievement of the minimum standards required to achieve a Star Group Award.</t>
  </si>
  <si>
    <r>
      <t xml:space="preserve">The Comments column on the Group assessment sheet should be used to document any comments or observations regarding the particular discipline, as well as </t>
    </r>
    <r>
      <rPr>
        <i/>
        <sz val="11"/>
        <color rgb="FF202122"/>
        <rFont val="Verdana"/>
        <family val="2"/>
      </rPr>
      <t>actions to be taken.</t>
    </r>
  </si>
  <si>
    <t>By completing this it helps to confirm and show evidence of the various achievements etc., as well as provide a brief action plan for future improvements.</t>
  </si>
  <si>
    <r>
      <t xml:space="preserve">Good luck in achieving the required standards as you strive to achieve the </t>
    </r>
    <r>
      <rPr>
        <i/>
        <sz val="11"/>
        <color rgb="FF202122"/>
        <rFont val="Verdana"/>
        <family val="2"/>
      </rPr>
      <t>Star Group Gold Award</t>
    </r>
    <r>
      <rPr>
        <sz val="11"/>
        <color rgb="FF202122"/>
        <rFont val="Verdana"/>
        <family val="2"/>
      </rPr>
      <t>!</t>
    </r>
  </si>
  <si>
    <t>Star Group Award Achievements</t>
  </si>
  <si>
    <t>2nd Review</t>
  </si>
  <si>
    <r>
      <t xml:space="preserve">The </t>
    </r>
    <r>
      <rPr>
        <b/>
        <i/>
        <sz val="11"/>
        <color rgb="FF7030A0"/>
        <rFont val="Verdana"/>
        <family val="2"/>
      </rPr>
      <t>Star Awards</t>
    </r>
    <r>
      <rPr>
        <sz val="11"/>
        <color rgb="FF7030A0"/>
        <rFont val="Verdana"/>
        <family val="2"/>
      </rPr>
      <t xml:space="preserve"> </t>
    </r>
    <r>
      <rPr>
        <sz val="11"/>
        <color rgb="FF202122"/>
        <rFont val="Verdana"/>
        <family val="2"/>
      </rPr>
      <t>takes account of all Group activities completed between 1st January and 31st December every year.</t>
    </r>
  </si>
  <si>
    <r>
      <t>1.</t>
    </r>
    <r>
      <rPr>
        <sz val="7"/>
        <color rgb="FF7030A0"/>
        <rFont val="Verdana"/>
        <family val="2"/>
      </rPr>
      <t xml:space="preserve">   </t>
    </r>
    <r>
      <rPr>
        <sz val="16"/>
        <color rgb="FF7030A0"/>
        <rFont val="Verdana"/>
        <family val="2"/>
      </rPr>
      <t>Purpose of the Star Awards Recognition Programme</t>
    </r>
  </si>
  <si>
    <r>
      <t>2.</t>
    </r>
    <r>
      <rPr>
        <sz val="7"/>
        <color rgb="FF7030A0"/>
        <rFont val="Verdana"/>
        <family val="2"/>
      </rPr>
      <t xml:space="preserve">   </t>
    </r>
    <r>
      <rPr>
        <sz val="16"/>
        <color rgb="FF7030A0"/>
        <rFont val="Verdana"/>
        <family val="2"/>
      </rPr>
      <t>Period of Review</t>
    </r>
  </si>
  <si>
    <r>
      <t>3.</t>
    </r>
    <r>
      <rPr>
        <sz val="7"/>
        <color rgb="FF202122"/>
        <rFont val="Verdana"/>
        <family val="2"/>
      </rPr>
      <t xml:space="preserve"> </t>
    </r>
    <r>
      <rPr>
        <sz val="16"/>
        <color rgb="FF7030A0"/>
        <rFont val="Verdana"/>
        <family val="2"/>
      </rPr>
      <t>Participation</t>
    </r>
    <r>
      <rPr>
        <sz val="16"/>
        <color rgb="FF202122"/>
        <rFont val="Verdana"/>
        <family val="2"/>
      </rPr>
      <t xml:space="preserve"> </t>
    </r>
  </si>
  <si>
    <r>
      <t>4.</t>
    </r>
    <r>
      <rPr>
        <sz val="7"/>
        <color rgb="FF7030A0"/>
        <rFont val="Verdana"/>
        <family val="2"/>
      </rPr>
      <t xml:space="preserve"> </t>
    </r>
    <r>
      <rPr>
        <sz val="16"/>
        <color rgb="FF7030A0"/>
        <rFont val="Verdana"/>
        <family val="2"/>
      </rPr>
      <t>Eligibility</t>
    </r>
  </si>
  <si>
    <r>
      <t>5.</t>
    </r>
    <r>
      <rPr>
        <sz val="7"/>
        <color rgb="FF7030A0"/>
        <rFont val="Verdana"/>
        <family val="2"/>
      </rPr>
      <t xml:space="preserve"> </t>
    </r>
    <r>
      <rPr>
        <sz val="16"/>
        <color rgb="FF7030A0"/>
        <rFont val="Verdana"/>
        <family val="2"/>
      </rPr>
      <t>Guidelines</t>
    </r>
  </si>
  <si>
    <r>
      <t>6.</t>
    </r>
    <r>
      <rPr>
        <sz val="7"/>
        <color rgb="FF7030A0"/>
        <rFont val="Verdana"/>
        <family val="2"/>
      </rPr>
      <t xml:space="preserve">   </t>
    </r>
    <r>
      <rPr>
        <sz val="16"/>
        <color rgb="FF7030A0"/>
        <rFont val="Verdana"/>
        <family val="2"/>
      </rPr>
      <t>Deadline for Submission</t>
    </r>
  </si>
  <si>
    <t>ALL Branches in the Scout Group have completed Star Award Assessments and submitted to the respective RTC.</t>
  </si>
  <si>
    <t>The SGL has reviewed the long-service records and potential merit awards for all Adult Leaders in the Group and submitted nominations to the Regional Awards Committee for recognition and awards.</t>
  </si>
  <si>
    <t>The monthly municipal accounts, (water, electricity, rent, rates and taxes etc.), for the Scout Group are paid up to date.
Maintenance is carried out regularly and the Scout Group Meeting Place is well maintained.</t>
  </si>
  <si>
    <t xml:space="preserve">Total Star Award Disciplines Achieved:  </t>
  </si>
  <si>
    <r>
      <t xml:space="preserve">In completing the Star Award assessment sheet in the Excel format, it is important to </t>
    </r>
    <r>
      <rPr>
        <b/>
        <i/>
        <sz val="11"/>
        <color rgb="FF202122"/>
        <rFont val="Verdana"/>
        <family val="2"/>
      </rPr>
      <t xml:space="preserve">first </t>
    </r>
    <r>
      <rPr>
        <sz val="11"/>
        <color rgb="FF202122"/>
        <rFont val="Verdana"/>
        <family val="2"/>
      </rPr>
      <t xml:space="preserve">complete the details of the </t>
    </r>
    <r>
      <rPr>
        <i/>
        <sz val="11"/>
        <color rgb="FF202122"/>
        <rFont val="Verdana"/>
        <family val="2"/>
      </rPr>
      <t>Group / District / Region</t>
    </r>
    <r>
      <rPr>
        <sz val="11"/>
        <color rgb="FF202122"/>
        <rFont val="Verdana"/>
        <family val="2"/>
      </rPr>
      <t xml:space="preserve">, </t>
    </r>
    <r>
      <rPr>
        <i/>
        <sz val="11"/>
        <color rgb="FF202122"/>
        <rFont val="Verdana"/>
        <family val="2"/>
      </rPr>
      <t>Number of member in the Branches, Meerkats, Cubs, Scouts, Rovers and Scouters in the Group</t>
    </r>
    <r>
      <rPr>
        <sz val="11"/>
        <color rgb="FF202122"/>
        <rFont val="Verdana"/>
        <family val="2"/>
      </rPr>
      <t xml:space="preserve">, the </t>
    </r>
    <r>
      <rPr>
        <i/>
        <sz val="11"/>
        <color rgb="FF202122"/>
        <rFont val="Verdana"/>
        <family val="2"/>
      </rPr>
      <t>Review Date(s)</t>
    </r>
    <r>
      <rPr>
        <sz val="11"/>
        <color rgb="FF202122"/>
        <rFont val="Verdana"/>
        <family val="2"/>
      </rPr>
      <t xml:space="preserve"> and the </t>
    </r>
    <r>
      <rPr>
        <i/>
        <sz val="11"/>
        <color rgb="FF202122"/>
        <rFont val="Verdana"/>
        <family val="2"/>
      </rPr>
      <t>Names Scouters</t>
    </r>
    <r>
      <rPr>
        <sz val="11"/>
        <color rgb="FF202122"/>
        <rFont val="Verdana"/>
        <family val="2"/>
      </rPr>
      <t xml:space="preserve"> involved with the review, in rows 6 to 16.</t>
    </r>
  </si>
  <si>
    <r>
      <rPr>
        <b/>
        <i/>
        <sz val="11"/>
        <color rgb="FF7030A0"/>
        <rFont val="Verdana"/>
        <family val="2"/>
      </rPr>
      <t xml:space="preserve">* </t>
    </r>
    <r>
      <rPr>
        <i/>
        <sz val="11"/>
        <color rgb="FF7030A0"/>
        <rFont val="Verdana"/>
        <family val="2"/>
      </rPr>
      <t xml:space="preserve">Achievement of the Training and Development criteria is mandatory to earn a Star Group Gold Award.  </t>
    </r>
  </si>
  <si>
    <t xml:space="preserve"> The SGL has had a 'Moments that Matter' discussion with all Unit Leaders in the Group.</t>
  </si>
  <si>
    <t>Star Awards Recognition Programme *</t>
  </si>
  <si>
    <t>Group Committee</t>
  </si>
  <si>
    <t>Group Finance</t>
  </si>
  <si>
    <r>
      <rPr>
        <b/>
        <i/>
        <sz val="11"/>
        <color rgb="FF7030A0"/>
        <rFont val="Verdana"/>
        <family val="2"/>
      </rPr>
      <t xml:space="preserve">* </t>
    </r>
    <r>
      <rPr>
        <i/>
        <sz val="11"/>
        <color rgb="FF7030A0"/>
        <rFont val="Verdana"/>
        <family val="2"/>
      </rPr>
      <t xml:space="preserve">Achievement of the Star Awards Recognition Programme criteria is mandatory to earn a Star Group Gold Award.  </t>
    </r>
  </si>
  <si>
    <t>Guidelines for Completing the Star Group Award Assessment Sheet</t>
  </si>
  <si>
    <t>Star Award Recognition Programme
Star Group Award 2026</t>
  </si>
  <si>
    <r>
      <t xml:space="preserve">Participation in the </t>
    </r>
    <r>
      <rPr>
        <b/>
        <i/>
        <sz val="11"/>
        <color rgb="FF7030A0"/>
        <rFont val="Verdana"/>
        <family val="2"/>
      </rPr>
      <t>Star Award</t>
    </r>
    <r>
      <rPr>
        <sz val="11"/>
        <color rgb="FF7030A0"/>
        <rFont val="Verdana"/>
        <family val="2"/>
      </rPr>
      <t xml:space="preserve"> </t>
    </r>
    <r>
      <rPr>
        <sz val="11"/>
        <color rgb="FF202122"/>
        <rFont val="Verdana"/>
        <family val="2"/>
      </rPr>
      <t>Recognition Programme is strongly encouraged.</t>
    </r>
  </si>
  <si>
    <t>Star Group Award 2026</t>
  </si>
  <si>
    <t>1 January-31 December 2026</t>
  </si>
  <si>
    <t>10% Increase in the number of members during the period of review. Groups at full capacity will not be penalised. Group Numbers must match Scouts Digital</t>
  </si>
  <si>
    <t>Adult Membership</t>
  </si>
  <si>
    <t>All adults members must be invested and updated the date started, Adult Applicants should be moved to correct role within 3 months of registration</t>
  </si>
  <si>
    <t>All Adult Leaders have completed the required training level for their specific role in the Branch / Scout Group. All adults must have completed at least one training for the current year. All Training records have been updated on Scouts.Digital.</t>
  </si>
  <si>
    <t>All Adult Leaders have the required Warrant or Appointment for their specific role in the Branch / Scout Group.
All Adult Leaders have profiles registered on Scouts.Digital.</t>
  </si>
  <si>
    <t>All Adult Leaders have completed the required 
Criminal Clearance
All Criminal Clearance have been updated to the Adult Leader's Scouts.Digital profile.</t>
  </si>
  <si>
    <t>Safe From Harm *</t>
  </si>
  <si>
    <t>All Adult Leaders have completed the online 
Safe from Harm training. (SFH 1, SFH 2, SFH 3 WOSM Courses)
All Safe from Harm e-training certificates have been uploaded to the Adult Leader's Scouts.Digital profile. (using the correct document type)</t>
  </si>
  <si>
    <t>The SGL has attend the District Scouter's Council meetings 
at least 4 times in the year? (2 between Jan and June and 
2 between July and December) and the DC has visited your group twice in the year</t>
  </si>
  <si>
    <t xml:space="preserve"> There is good Group communication in the form of notice Boards; Group Website/Social Media; electronic communication; and/or Group newsletter.
There is adequate visual awareness that the Group exists</t>
  </si>
  <si>
    <t xml:space="preserve">Group Star Award Achieved:  </t>
  </si>
  <si>
    <t>*The following mandatory criteria is required to earn a Star Group GOLD Award: 
#1 Star Awards Recognition Programme, #4 Training and Development, #5 Warrants and Appointments, #7 Safe from Harm</t>
  </si>
  <si>
    <t>SCOUTS South Africa : Star Group Award 2026</t>
  </si>
  <si>
    <t>Star Group Award Purpose 2026</t>
  </si>
  <si>
    <t>Star Group Award Guidelines 2026</t>
  </si>
  <si>
    <t>2026 Census</t>
  </si>
  <si>
    <t xml:space="preserve"> </t>
  </si>
  <si>
    <t>13 to 14</t>
  </si>
  <si>
    <t>disciplines: 7,1%-28.6%</t>
  </si>
  <si>
    <t>disciplines: 35.7%-57.1%</t>
  </si>
  <si>
    <t>disciplines: 64.3%-85.7%</t>
  </si>
  <si>
    <t>disciplines: 92.8%-100%</t>
  </si>
  <si>
    <t>dd/mm/yyyy</t>
  </si>
  <si>
    <t>DC Name:</t>
  </si>
  <si>
    <t>DC  has ratified that all contents is true and correct</t>
  </si>
  <si>
    <t>District Commissioner</t>
  </si>
  <si>
    <r>
      <rPr>
        <b/>
        <sz val="11"/>
        <color rgb="FF202122"/>
        <rFont val="Verdana"/>
        <family val="2"/>
      </rPr>
      <t xml:space="preserve">Excel Capture: Enter </t>
    </r>
    <r>
      <rPr>
        <b/>
        <i/>
        <sz val="11"/>
        <color rgb="FF202122"/>
        <rFont val="Verdana"/>
        <family val="2"/>
      </rPr>
      <t>Yes</t>
    </r>
    <r>
      <rPr>
        <b/>
        <sz val="11"/>
        <color rgb="FF202122"/>
        <rFont val="Verdana"/>
        <family val="2"/>
      </rPr>
      <t xml:space="preserve"> or </t>
    </r>
    <r>
      <rPr>
        <b/>
        <i/>
        <sz val="11"/>
        <color rgb="FF202122"/>
        <rFont val="Verdana"/>
        <family val="2"/>
      </rPr>
      <t>No</t>
    </r>
  </si>
  <si>
    <r>
      <rPr>
        <sz val="5"/>
        <color rgb="FF7030A0"/>
        <rFont val="Verdana"/>
        <family val="2"/>
      </rPr>
      <t xml:space="preserve"> </t>
    </r>
    <r>
      <rPr>
        <b/>
        <sz val="11"/>
        <color rgb="FF202122"/>
        <rFont val="Verdana"/>
        <family val="2"/>
      </rPr>
      <t>All Adult Leaders have completed the required training level for their specific role in the Branch / Scout Group.</t>
    </r>
    <r>
      <rPr>
        <sz val="11"/>
        <color rgb="FF7030A0"/>
        <rFont val="Verdana"/>
        <family val="2"/>
      </rPr>
      <t xml:space="preserve"> All Training Records have been updated on Scouts.Digital</t>
    </r>
  </si>
  <si>
    <t>All Adult Leaders have profiles registered on Scouts.Digital.</t>
  </si>
  <si>
    <t xml:space="preserve">All adults are required to complete at least one recognised Scouting training for the current year.
</t>
  </si>
  <si>
    <t>ALL Branches in the Scout Group have completed Star Award Assessments and submitted to the respective RTC.  This includes the Rover crew if you have one attached to your group</t>
  </si>
  <si>
    <r>
      <rPr>
        <b/>
        <sz val="11"/>
        <rFont val="Verdana"/>
        <family val="2"/>
      </rPr>
      <t xml:space="preserve">Excel Capture: Enter total </t>
    </r>
    <r>
      <rPr>
        <b/>
        <i/>
        <sz val="11"/>
        <rFont val="Verdana"/>
        <family val="2"/>
      </rPr>
      <t>number</t>
    </r>
    <r>
      <rPr>
        <b/>
        <sz val="11"/>
        <rFont val="Verdana"/>
        <family val="2"/>
      </rPr>
      <t xml:space="preserve"> of members in each Branch reported for current and previous year's census figures. (See columns E &amp; F Rows 11 to 15)  Numbers must Match SD</t>
    </r>
  </si>
  <si>
    <t>All Adult leaders must be invested and updated.  Start Date and Invested date updates.  Adult Applicants moved to correct role within 3 months</t>
  </si>
  <si>
    <t>All Adult Leaders have the required Warrant or Appointment for their specific role in the Branch / Scout Group. Adult Applicants are excluded from this (as long as they under 3 months)</t>
  </si>
  <si>
    <t>All Adult Leaders have completed the required Criminal Clearance Certificate.</t>
  </si>
  <si>
    <t>Criminal Clearance updated on their  Adult Leader's Scouts.Digital profile.</t>
  </si>
  <si>
    <t>All Adult Leaders have completed the online Safe from Harm training. (SFH1, SFH2, SFH3 WOSM Courses)</t>
  </si>
  <si>
    <t>All Safe from Harm e-training certificates have been uploaded to the Adult Leader's Scouts.Digital profile under the correct document type</t>
  </si>
  <si>
    <r>
      <rPr>
        <b/>
        <i/>
        <sz val="11"/>
        <color rgb="FF7030A0"/>
        <rFont val="Verdana"/>
        <family val="2"/>
      </rPr>
      <t xml:space="preserve">* </t>
    </r>
    <r>
      <rPr>
        <i/>
        <sz val="11"/>
        <color rgb="FF7030A0"/>
        <rFont val="Verdana"/>
        <family val="2"/>
      </rPr>
      <t xml:space="preserve">Achievement of the Safe From Harm criteria is mandatory to earn a Star Group Gold Award.  </t>
    </r>
  </si>
  <si>
    <t>The SGL has had a 'Moments that Matter' discussion with all Unit Leaders in the Group.</t>
  </si>
  <si>
    <t>The SGL has attend the District Scouter's Council meetings at least 4 times in the year. (Once a quarter) and the DC have visited the group twice this year</t>
  </si>
  <si>
    <t>Does the Group have a functioning Group Committee?</t>
  </si>
  <si>
    <t>Does the Group Committee meet at least 4 times in the year?</t>
  </si>
  <si>
    <t>The Group's financial records have been checked by a bookkeeper/accountant.</t>
  </si>
  <si>
    <t>The Group's annual financial statement has been submitted to the SCOUTS SA Regional Office.</t>
  </si>
  <si>
    <t>The monthly municipal accounts, (water, electricity, rent, rates and taxes etc.), for the Scout Group are paid up to date.</t>
  </si>
  <si>
    <r>
      <rPr>
        <sz val="5"/>
        <color rgb="FF7030A0"/>
        <rFont val="Verdana"/>
        <family val="2"/>
      </rPr>
      <t xml:space="preserve"> </t>
    </r>
    <r>
      <rPr>
        <b/>
        <sz val="11"/>
        <color rgb="FF202122"/>
        <rFont val="Verdana"/>
        <family val="2"/>
      </rPr>
      <t>Maintenance is carried out regularly and the Scout Group Meeting Place is well maintained.</t>
    </r>
  </si>
  <si>
    <t>There is good Group communication in the form of a Den/Pack/Troop/Crew Notice Boards; Group Website / Social Media updated regularly; electronic communication to parents; and/or Group newsletter issued quarterly.</t>
  </si>
  <si>
    <t>There is adequate signage at the  Scout Group Meeting place, indicating the meeting times of all branches and emergency contact numbers, or adequate visual awareness that the group Exists</t>
  </si>
  <si>
    <r>
      <t xml:space="preserve">The </t>
    </r>
    <r>
      <rPr>
        <b/>
        <i/>
        <sz val="11"/>
        <color rgb="FF7030A0"/>
        <rFont val="Verdana"/>
        <family val="2"/>
      </rPr>
      <t>Star Award</t>
    </r>
    <r>
      <rPr>
        <sz val="11"/>
        <color rgb="FF7030A0"/>
        <rFont val="Verdana"/>
        <family val="2"/>
      </rPr>
      <t> </t>
    </r>
    <r>
      <rPr>
        <b/>
        <i/>
        <sz val="11"/>
        <color rgb="FF7030A0"/>
        <rFont val="Verdana"/>
        <family val="2"/>
      </rPr>
      <t>Recognition Programme</t>
    </r>
    <r>
      <rPr>
        <sz val="11"/>
        <color rgb="FF7030A0"/>
        <rFont val="Verdana"/>
        <family val="2"/>
      </rPr>
      <t xml:space="preserve"> </t>
    </r>
    <r>
      <rPr>
        <sz val="11"/>
        <color theme="1"/>
        <rFont val="Verdana"/>
        <family val="2"/>
      </rPr>
      <t>is a management and self-evaluation system which is used to recognise whether Groups are meeting the basic aims of SCOUTS South Africa. The Star Awards also serve as an essential tool for Scout Group Leaders (SGLs) &amp; District Commissioners (DCs) to identify areas where support is needed in the various disciplines within the Den, Pack, Troop and Crew.</t>
    </r>
  </si>
  <si>
    <t>The final Star Group assessment sheets must be ratified by the District Commissioner to submission to SCOUTS SA for Star Award recognition.</t>
  </si>
  <si>
    <t xml:space="preserve">The assessments must be sent by the DC the Regional Commissioner, however the RC may designate the RTC Adult Support to coordinate the submissions. </t>
  </si>
  <si>
    <t>The District Commissioner should carry out two Star Award reviews annually in consultation with the SGL as part of their quarterly Group visits or online interactions.</t>
  </si>
  <si>
    <t>SCOUTS South Africa has recommended that should there be any reluctance from a Scout Group to participate in the Star Award Recognition Programme, the reason for this should be investigated by the District Commissioner and feedback provided to the Regional Commissioner.</t>
  </si>
  <si>
    <t>10% Increase in the number of members during the period of review, however if your group is full, you wont be penalized (Full means Dens 16 Meerkats, Pack  32,  Troop 36)</t>
  </si>
  <si>
    <t>The submission date for the final Star Award assessments is the 10th December and this must be submitted to your Regional Commissioner or their designated Coordinator.  Documents are checked and to be sent to the Chair National Adult Support by the 23th December.</t>
  </si>
  <si>
    <r>
      <t xml:space="preserve">Excel Capture: Enter </t>
    </r>
    <r>
      <rPr>
        <b/>
        <i/>
        <sz val="11"/>
        <color rgb="FF202122"/>
        <rFont val="Verdana"/>
        <family val="2"/>
      </rPr>
      <t>Yes</t>
    </r>
    <r>
      <rPr>
        <b/>
        <sz val="11"/>
        <color rgb="FF202122"/>
        <rFont val="Verdana"/>
        <family val="2"/>
      </rPr>
      <t xml:space="preserve"> or </t>
    </r>
    <r>
      <rPr>
        <b/>
        <i/>
        <sz val="11"/>
        <color rgb="FF202122"/>
        <rFont val="Verdana"/>
        <family val="2"/>
      </rPr>
      <t>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</si>
</sst>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C09]dd\ mmmm\ yyyy;@"/>
    <numFmt numFmtId="165" formatCode="0.0%"/>
    <numFmt numFmtId="166" formatCode=";;;"/>
  </numFmts>
  <fonts count="53">
    <font>
      <sz val="11"/>
      <color theme="1"/>
      <name val="Calibri"/>
      <family val="2"/>
      <scheme val="minor"/>
    </font>
    <font>
      <sz val="11"/>
      <color theme="1"/>
      <name val="Verdana"/>
      <family val="2"/>
    </font>
    <font>
      <sz val="11"/>
      <color theme="1"/>
      <name val="Verdana"/>
      <family val="2"/>
    </font>
    <font>
      <sz val="11"/>
      <color theme="1"/>
      <name val="Verdana"/>
      <family val="2"/>
    </font>
    <font>
      <b/>
      <sz val="11"/>
      <color theme="1"/>
      <name val="Verdana"/>
      <family val="2"/>
    </font>
    <font>
      <b/>
      <i/>
      <sz val="11"/>
      <color rgb="FF7030A0"/>
      <name val="Verdana"/>
      <family val="2"/>
    </font>
    <font>
      <sz val="11"/>
      <color rgb="FF7030A0"/>
      <name val="Verdana"/>
      <family val="2"/>
    </font>
    <font>
      <sz val="11"/>
      <color rgb="FF202122"/>
      <name val="Verdana"/>
      <family val="2"/>
    </font>
    <font>
      <i/>
      <sz val="11"/>
      <color rgb="FF202122"/>
      <name val="Verdana"/>
      <family val="2"/>
    </font>
    <font>
      <sz val="11"/>
      <color theme="1"/>
      <name val="Calibri"/>
      <family val="2"/>
      <scheme val="minor"/>
    </font>
    <font>
      <b/>
      <sz val="11"/>
      <color theme="0"/>
      <name val="Verdana"/>
      <family val="2"/>
    </font>
    <font>
      <sz val="11"/>
      <name val="Verdana"/>
      <family val="2"/>
    </font>
    <font>
      <sz val="10"/>
      <color theme="1"/>
      <name val="Verdana"/>
      <family val="2"/>
    </font>
    <font>
      <b/>
      <sz val="10"/>
      <color theme="1"/>
      <name val="Verdana"/>
      <family val="2"/>
    </font>
    <font>
      <b/>
      <sz val="32"/>
      <name val="Futura Std Condensed"/>
      <family val="2"/>
    </font>
    <font>
      <b/>
      <sz val="32"/>
      <name val="AG Stencil"/>
    </font>
    <font>
      <sz val="10"/>
      <name val="Verdana"/>
      <family val="2"/>
    </font>
    <font>
      <b/>
      <sz val="10"/>
      <name val="Verdana"/>
      <family val="2"/>
    </font>
    <font>
      <b/>
      <sz val="12"/>
      <color theme="1"/>
      <name val="Verdana"/>
      <family val="2"/>
    </font>
    <font>
      <b/>
      <sz val="14"/>
      <color theme="1"/>
      <name val="Futura Std Condensed"/>
      <family val="2"/>
    </font>
    <font>
      <u/>
      <sz val="11"/>
      <color theme="1"/>
      <name val="Verdana"/>
      <family val="2"/>
    </font>
    <font>
      <b/>
      <sz val="12"/>
      <color theme="1"/>
      <name val="Futura Std Condensed"/>
      <family val="2"/>
    </font>
    <font>
      <sz val="11"/>
      <color rgb="FF000000"/>
      <name val="Verdana"/>
      <family val="2"/>
    </font>
    <font>
      <i/>
      <sz val="11"/>
      <color theme="1"/>
      <name val="Verdana"/>
      <family val="2"/>
    </font>
    <font>
      <b/>
      <sz val="11"/>
      <name val="Verdana"/>
      <family val="2"/>
    </font>
    <font>
      <i/>
      <sz val="10"/>
      <color theme="1"/>
      <name val="Verdana"/>
      <family val="2"/>
    </font>
    <font>
      <b/>
      <sz val="14"/>
      <color theme="1"/>
      <name val="Futura Std Condensed"/>
    </font>
    <font>
      <sz val="12"/>
      <color theme="1"/>
      <name val="Verdana"/>
      <family val="2"/>
    </font>
    <font>
      <sz val="1"/>
      <color theme="0"/>
      <name val="Verdana"/>
      <family val="2"/>
    </font>
    <font>
      <u/>
      <sz val="16"/>
      <color theme="1"/>
      <name val="Verdana"/>
      <family val="2"/>
    </font>
    <font>
      <b/>
      <sz val="16"/>
      <color theme="1"/>
      <name val="Futura Std Condensed"/>
      <family val="2"/>
    </font>
    <font>
      <b/>
      <u/>
      <sz val="11"/>
      <color theme="1"/>
      <name val="Verdana"/>
      <family val="2"/>
    </font>
    <font>
      <b/>
      <i/>
      <sz val="11"/>
      <color theme="1"/>
      <name val="Verdana"/>
      <family val="2"/>
    </font>
    <font>
      <b/>
      <i/>
      <sz val="11"/>
      <color rgb="FF202122"/>
      <name val="Verdana"/>
      <family val="2"/>
    </font>
    <font>
      <b/>
      <sz val="11"/>
      <color rgb="FF202122"/>
      <name val="Verdana"/>
      <family val="2"/>
    </font>
    <font>
      <i/>
      <sz val="11"/>
      <color rgb="FF7030A0"/>
      <name val="Verdana"/>
      <family val="2"/>
    </font>
    <font>
      <sz val="14"/>
      <color rgb="FF7030A0"/>
      <name val="AG Stencil"/>
    </font>
    <font>
      <sz val="7"/>
      <color rgb="FF7030A0"/>
      <name val="Verdana"/>
      <family val="2"/>
    </font>
    <font>
      <sz val="5"/>
      <color rgb="FF7030A0"/>
      <name val="Verdana"/>
      <family val="2"/>
    </font>
    <font>
      <b/>
      <i/>
      <sz val="10.5"/>
      <color theme="1"/>
      <name val="Verdana"/>
      <family val="2"/>
    </font>
    <font>
      <b/>
      <sz val="32"/>
      <name val="Futura Std Condensed"/>
    </font>
    <font>
      <b/>
      <sz val="11"/>
      <color theme="1"/>
      <name val="Futura Std Condensed"/>
      <family val="2"/>
    </font>
    <font>
      <sz val="18"/>
      <color rgb="FF7030A0"/>
      <name val="Futura Std Condensed"/>
    </font>
    <font>
      <sz val="16"/>
      <color rgb="FF7030A0"/>
      <name val="Verdana"/>
      <family val="2"/>
    </font>
    <font>
      <sz val="16"/>
      <color rgb="FF202122"/>
      <name val="Verdana"/>
      <family val="2"/>
    </font>
    <font>
      <sz val="7"/>
      <color rgb="FF202122"/>
      <name val="Verdana"/>
      <family val="2"/>
    </font>
    <font>
      <b/>
      <sz val="13"/>
      <color theme="1"/>
      <name val="Futura Std Condensed"/>
      <family val="2"/>
    </font>
    <font>
      <b/>
      <i/>
      <sz val="11"/>
      <color indexed="8"/>
      <name val="Verdana"/>
      <family val="2"/>
    </font>
    <font>
      <sz val="9"/>
      <color theme="1"/>
      <name val="Verdana"/>
      <family val="2"/>
    </font>
    <font>
      <b/>
      <sz val="11"/>
      <color rgb="FFFF0000"/>
      <name val="Verdana"/>
      <family val="2"/>
    </font>
    <font>
      <sz val="14"/>
      <color rgb="FF7030A0"/>
      <name val="Verdana"/>
      <family val="2"/>
    </font>
    <font>
      <b/>
      <sz val="10"/>
      <color rgb="FF202122"/>
      <name val="Verdana"/>
      <family val="2"/>
    </font>
    <font>
      <b/>
      <i/>
      <sz val="11"/>
      <name val="Verdana"/>
      <family val="2"/>
    </font>
  </fonts>
  <fills count="7">
    <fill>
      <patternFill patternType="none"/>
    </fill>
    <fill>
      <patternFill patternType="gray125"/>
    </fill>
    <fill>
      <patternFill patternType="solid">
        <fgColor rgb="FFFFFFF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s>
  <borders count="34">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14996795556505021"/>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style="thin">
        <color theme="0" tint="-0.249977111117893"/>
      </top>
      <bottom/>
      <diagonal/>
    </border>
    <border>
      <left style="thin">
        <color theme="0" tint="-4.9989318521683403E-2"/>
      </left>
      <right style="thin">
        <color theme="0" tint="-0.249977111117893"/>
      </right>
      <top style="thin">
        <color theme="0" tint="-0.249977111117893"/>
      </top>
      <bottom/>
      <diagonal/>
    </border>
    <border>
      <left style="thin">
        <color theme="0" tint="-4.9989318521683403E-2"/>
      </left>
      <right style="thin">
        <color theme="0" tint="-0.249977111117893"/>
      </right>
      <top/>
      <bottom/>
      <diagonal/>
    </border>
    <border>
      <left style="thin">
        <color theme="0" tint="-4.9989318521683403E-2"/>
      </left>
      <right style="thin">
        <color theme="0" tint="-4.9989318521683403E-2"/>
      </right>
      <top/>
      <bottom style="thin">
        <color theme="0" tint="-0.249977111117893"/>
      </bottom>
      <diagonal/>
    </border>
    <border>
      <left style="thin">
        <color theme="0" tint="-4.9989318521683403E-2"/>
      </left>
      <right style="thin">
        <color theme="0" tint="-0.249977111117893"/>
      </right>
      <top/>
      <bottom style="thin">
        <color theme="0" tint="-0.249977111117893"/>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4659260841701"/>
      </right>
      <top/>
      <bottom/>
      <diagonal/>
    </border>
    <border>
      <left/>
      <right/>
      <top/>
      <bottom style="thin">
        <color theme="0" tint="-0.24994659260841701"/>
      </bottom>
      <diagonal/>
    </border>
    <border>
      <left/>
      <right/>
      <top style="thin">
        <color theme="0" tint="-0.24994659260841701"/>
      </top>
      <bottom/>
      <diagonal/>
    </border>
    <border>
      <left/>
      <right style="thin">
        <color theme="0" tint="-0.249977111117893"/>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right style="double">
        <color theme="0" tint="-0.249977111117893"/>
      </right>
      <top style="double">
        <color theme="0" tint="-0.249977111117893"/>
      </top>
      <bottom style="thin">
        <color theme="0" tint="-0.249977111117893"/>
      </bottom>
      <diagonal/>
    </border>
  </borders>
  <cellStyleXfs count="2">
    <xf numFmtId="0" fontId="0" fillId="0" borderId="0"/>
    <xf numFmtId="9" fontId="9" fillId="0" borderId="0" applyFont="0" applyFill="0" applyBorder="0" applyAlignment="0" applyProtection="0"/>
  </cellStyleXfs>
  <cellXfs count="188">
    <xf numFmtId="0" fontId="0" fillId="0" borderId="0" xfId="0"/>
    <xf numFmtId="0" fontId="7" fillId="0" borderId="0" xfId="0" applyFont="1" applyAlignment="1">
      <alignment horizontal="justify" vertical="center"/>
    </xf>
    <xf numFmtId="0" fontId="7" fillId="2" borderId="0" xfId="0" applyFont="1" applyFill="1" applyAlignment="1">
      <alignment horizontal="justify" vertical="center"/>
    </xf>
    <xf numFmtId="0" fontId="2" fillId="0" borderId="0" xfId="0" applyFont="1"/>
    <xf numFmtId="0" fontId="4" fillId="0" borderId="0" xfId="0" applyFont="1"/>
    <xf numFmtId="0" fontId="12" fillId="0" borderId="0" xfId="0" applyFont="1"/>
    <xf numFmtId="0" fontId="13" fillId="0" borderId="0" xfId="0" applyFont="1"/>
    <xf numFmtId="0" fontId="12" fillId="3" borderId="0" xfId="0" applyFont="1" applyFill="1"/>
    <xf numFmtId="0" fontId="14" fillId="0" borderId="0" xfId="0" applyFont="1" applyAlignment="1">
      <alignment horizontal="left"/>
    </xf>
    <xf numFmtId="0" fontId="12" fillId="0" borderId="0" xfId="0" applyFont="1" applyAlignment="1">
      <alignment horizontal="left"/>
    </xf>
    <xf numFmtId="0" fontId="15" fillId="0" borderId="0" xfId="0" applyFont="1" applyAlignment="1">
      <alignment horizontal="right"/>
    </xf>
    <xf numFmtId="0" fontId="16" fillId="0" borderId="0" xfId="0" applyFont="1"/>
    <xf numFmtId="0" fontId="4" fillId="0" borderId="2" xfId="0" applyFont="1" applyBorder="1" applyAlignment="1">
      <alignment horizontal="right" vertical="center"/>
    </xf>
    <xf numFmtId="0" fontId="4" fillId="0" borderId="0" xfId="0" applyFont="1" applyAlignment="1">
      <alignment vertical="center"/>
    </xf>
    <xf numFmtId="0" fontId="20" fillId="0" borderId="0" xfId="0" applyFont="1" applyAlignment="1">
      <alignment vertical="center"/>
    </xf>
    <xf numFmtId="0" fontId="20" fillId="3" borderId="0" xfId="0" applyFont="1" applyFill="1" applyAlignment="1">
      <alignment vertical="center"/>
    </xf>
    <xf numFmtId="0" fontId="2" fillId="3" borderId="0" xfId="0" applyFont="1" applyFill="1"/>
    <xf numFmtId="0" fontId="4" fillId="3" borderId="0" xfId="0" applyFont="1" applyFill="1" applyAlignment="1">
      <alignment vertical="center"/>
    </xf>
    <xf numFmtId="0" fontId="2" fillId="0" borderId="0" xfId="0" applyFont="1" applyAlignment="1">
      <alignment horizontal="center"/>
    </xf>
    <xf numFmtId="0" fontId="4" fillId="0" borderId="0" xfId="0" applyFont="1" applyAlignment="1">
      <alignment horizontal="right" vertical="center"/>
    </xf>
    <xf numFmtId="0" fontId="2" fillId="0" borderId="0" xfId="0" applyFont="1" applyAlignment="1">
      <alignment horizontal="center" vertical="center"/>
    </xf>
    <xf numFmtId="0" fontId="4" fillId="4" borderId="6" xfId="0" applyFont="1" applyFill="1" applyBorder="1" applyAlignment="1">
      <alignment horizontal="right" vertical="center"/>
    </xf>
    <xf numFmtId="0" fontId="22" fillId="4" borderId="4" xfId="0" applyFont="1" applyFill="1" applyBorder="1" applyAlignment="1">
      <alignment horizontal="right" vertical="center"/>
    </xf>
    <xf numFmtId="0" fontId="22" fillId="4" borderId="7" xfId="0" applyFont="1" applyFill="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4" borderId="3" xfId="0" applyFont="1" applyFill="1" applyBorder="1" applyAlignment="1" applyProtection="1">
      <alignment horizontal="center" vertical="center"/>
      <protection locked="0"/>
    </xf>
    <xf numFmtId="0" fontId="4" fillId="4" borderId="8" xfId="0" applyFont="1" applyFill="1" applyBorder="1" applyAlignment="1">
      <alignment horizontal="right" vertical="top"/>
    </xf>
    <xf numFmtId="0" fontId="22" fillId="4" borderId="0" xfId="0" applyFont="1" applyFill="1" applyAlignment="1">
      <alignment horizontal="right" vertical="top"/>
    </xf>
    <xf numFmtId="0" fontId="22" fillId="4" borderId="9" xfId="0" applyFont="1" applyFill="1" applyBorder="1" applyAlignment="1">
      <alignment vertical="top"/>
    </xf>
    <xf numFmtId="0" fontId="4" fillId="4" borderId="10" xfId="0" applyFont="1" applyFill="1" applyBorder="1" applyAlignment="1">
      <alignment horizontal="right" vertical="top"/>
    </xf>
    <xf numFmtId="0" fontId="22" fillId="4" borderId="11" xfId="0" applyFont="1" applyFill="1" applyBorder="1" applyAlignment="1">
      <alignment horizontal="right" vertical="top"/>
    </xf>
    <xf numFmtId="0" fontId="22" fillId="4" borderId="12" xfId="0" applyFont="1" applyFill="1" applyBorder="1" applyAlignment="1">
      <alignment vertical="top"/>
    </xf>
    <xf numFmtId="0" fontId="2" fillId="0" borderId="9" xfId="0" applyFont="1" applyBorder="1"/>
    <xf numFmtId="0" fontId="23" fillId="0" borderId="8" xfId="0" applyFont="1" applyBorder="1" applyAlignment="1">
      <alignment vertical="center" wrapText="1"/>
    </xf>
    <xf numFmtId="0" fontId="4" fillId="5" borderId="13" xfId="0" applyFont="1" applyFill="1" applyBorder="1" applyAlignment="1">
      <alignment horizontal="center"/>
    </xf>
    <xf numFmtId="0" fontId="4" fillId="5" borderId="16" xfId="0" applyFont="1" applyFill="1" applyBorder="1" applyAlignment="1">
      <alignment horizontal="center"/>
    </xf>
    <xf numFmtId="0" fontId="2" fillId="5" borderId="17" xfId="0" applyFont="1" applyFill="1" applyBorder="1" applyAlignment="1">
      <alignment horizontal="center" vertical="top"/>
    </xf>
    <xf numFmtId="0" fontId="2" fillId="5" borderId="18" xfId="0" applyFont="1" applyFill="1" applyBorder="1" applyAlignment="1">
      <alignment horizontal="center" vertical="top"/>
    </xf>
    <xf numFmtId="0" fontId="2" fillId="5" borderId="19" xfId="0" applyFont="1" applyFill="1" applyBorder="1" applyAlignment="1">
      <alignment vertical="center"/>
    </xf>
    <xf numFmtId="0" fontId="2" fillId="0" borderId="0" xfId="0" applyFont="1" applyAlignment="1">
      <alignment vertical="top" wrapText="1"/>
    </xf>
    <xf numFmtId="0" fontId="24"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0" xfId="0" applyFont="1" applyAlignment="1">
      <alignment vertical="center" wrapText="1"/>
    </xf>
    <xf numFmtId="0" fontId="25" fillId="0" borderId="11"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vertical="top" wrapText="1"/>
    </xf>
    <xf numFmtId="0" fontId="24" fillId="0" borderId="25" xfId="0" applyFont="1" applyBorder="1" applyAlignment="1">
      <alignment horizontal="center" vertical="center"/>
    </xf>
    <xf numFmtId="0" fontId="25" fillId="0" borderId="8" xfId="0" applyFont="1" applyBorder="1" applyAlignment="1">
      <alignment vertical="center" wrapText="1"/>
    </xf>
    <xf numFmtId="0" fontId="24" fillId="0" borderId="2" xfId="0" applyFont="1" applyBorder="1" applyAlignment="1">
      <alignment horizontal="center" vertical="center"/>
    </xf>
    <xf numFmtId="0" fontId="25" fillId="0" borderId="2" xfId="0" applyFont="1" applyBorder="1" applyAlignment="1">
      <alignment horizontal="left" vertical="center" wrapText="1"/>
    </xf>
    <xf numFmtId="9" fontId="24" fillId="0" borderId="25" xfId="1" applyFont="1" applyFill="1" applyBorder="1" applyAlignment="1" applyProtection="1">
      <alignment horizontal="center" vertical="center"/>
    </xf>
    <xf numFmtId="0" fontId="2" fillId="0" borderId="9" xfId="0" applyFont="1" applyBorder="1" applyAlignment="1">
      <alignment vertical="top" wrapText="1"/>
    </xf>
    <xf numFmtId="0" fontId="2" fillId="0" borderId="0" xfId="0" applyFont="1" applyAlignment="1">
      <alignment horizontal="left"/>
    </xf>
    <xf numFmtId="0" fontId="11" fillId="0" borderId="25" xfId="0" applyFont="1" applyBorder="1" applyAlignment="1">
      <alignment horizontal="center" vertical="center"/>
    </xf>
    <xf numFmtId="0" fontId="24" fillId="4" borderId="25" xfId="0" applyFont="1" applyFill="1" applyBorder="1" applyAlignment="1" applyProtection="1">
      <alignment horizontal="center" vertical="center"/>
      <protection locked="0"/>
    </xf>
    <xf numFmtId="0" fontId="2" fillId="5" borderId="26" xfId="0" applyFont="1" applyFill="1" applyBorder="1" applyAlignment="1">
      <alignment vertical="center"/>
    </xf>
    <xf numFmtId="0" fontId="2" fillId="0" borderId="11" xfId="0" applyFont="1" applyBorder="1" applyAlignment="1">
      <alignment horizontal="center" vertical="center"/>
    </xf>
    <xf numFmtId="0" fontId="2" fillId="0" borderId="0" xfId="0" applyFont="1" applyProtection="1">
      <protection hidden="1"/>
    </xf>
    <xf numFmtId="0" fontId="2" fillId="0" borderId="0" xfId="0" applyFont="1" applyAlignment="1" applyProtection="1">
      <alignment vertical="top" wrapText="1"/>
      <protection hidden="1"/>
    </xf>
    <xf numFmtId="0" fontId="24" fillId="0" borderId="4" xfId="0" applyFont="1" applyBorder="1" applyAlignment="1" applyProtection="1">
      <alignment horizontal="center" vertical="center"/>
      <protection hidden="1"/>
    </xf>
    <xf numFmtId="0" fontId="25" fillId="0" borderId="0" xfId="0" applyFont="1" applyAlignment="1">
      <alignment horizontal="center" vertical="center" wrapText="1"/>
    </xf>
    <xf numFmtId="0" fontId="27" fillId="0" borderId="0" xfId="0" applyFont="1"/>
    <xf numFmtId="0" fontId="19" fillId="5" borderId="0" xfId="0" applyFont="1" applyFill="1" applyAlignment="1">
      <alignment horizontal="right" vertical="center" wrapText="1"/>
    </xf>
    <xf numFmtId="0" fontId="13" fillId="0" borderId="0" xfId="0" applyFont="1" applyAlignment="1" applyProtection="1">
      <alignment vertical="center" wrapText="1"/>
      <protection hidden="1"/>
    </xf>
    <xf numFmtId="0" fontId="27" fillId="0" borderId="0" xfId="0" applyFont="1" applyAlignment="1" applyProtection="1">
      <alignment vertical="top"/>
      <protection hidden="1"/>
    </xf>
    <xf numFmtId="0" fontId="10" fillId="0" borderId="0" xfId="1" applyNumberFormat="1" applyFont="1" applyFill="1" applyBorder="1" applyAlignment="1" applyProtection="1">
      <alignment horizontal="center" vertical="center"/>
    </xf>
    <xf numFmtId="0" fontId="27" fillId="3" borderId="0" xfId="0" applyFont="1" applyFill="1"/>
    <xf numFmtId="0" fontId="28" fillId="0" borderId="0" xfId="0" applyFont="1"/>
    <xf numFmtId="0" fontId="4" fillId="0" borderId="0" xfId="0" applyFont="1" applyProtection="1">
      <protection hidden="1"/>
    </xf>
    <xf numFmtId="0" fontId="18" fillId="0" borderId="0" xfId="0" applyFont="1" applyAlignment="1" applyProtection="1">
      <alignment vertical="center"/>
      <protection hidden="1"/>
    </xf>
    <xf numFmtId="0" fontId="29" fillId="0" borderId="0" xfId="0" applyFont="1" applyAlignment="1">
      <alignment horizontal="center" vertical="center"/>
    </xf>
    <xf numFmtId="0" fontId="29" fillId="0" borderId="0" xfId="0" applyFont="1" applyAlignment="1">
      <alignment vertical="center"/>
    </xf>
    <xf numFmtId="0" fontId="31" fillId="0" borderId="0" xfId="0" applyFont="1" applyAlignment="1">
      <alignment horizontal="center" vertical="center"/>
    </xf>
    <xf numFmtId="0" fontId="20"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xf>
    <xf numFmtId="0" fontId="2" fillId="0" borderId="0" xfId="0" applyFont="1" applyAlignment="1">
      <alignment vertical="center"/>
    </xf>
    <xf numFmtId="0" fontId="2" fillId="0" borderId="0" xfId="0" applyFont="1" applyAlignment="1">
      <alignment horizontal="right" vertical="center" wrapText="1"/>
    </xf>
    <xf numFmtId="0" fontId="32" fillId="0" borderId="0" xfId="0" applyFont="1" applyAlignment="1">
      <alignment vertical="center"/>
    </xf>
    <xf numFmtId="0" fontId="4" fillId="0" borderId="0" xfId="0" applyFont="1" applyAlignment="1">
      <alignment wrapText="1"/>
    </xf>
    <xf numFmtId="0" fontId="2" fillId="3" borderId="0" xfId="0" applyFont="1" applyFill="1" applyAlignment="1">
      <alignment horizontal="center"/>
    </xf>
    <xf numFmtId="0" fontId="4" fillId="3" borderId="0" xfId="0" applyFont="1" applyFill="1"/>
    <xf numFmtId="0" fontId="16" fillId="6" borderId="0" xfId="0" applyFont="1" applyFill="1"/>
    <xf numFmtId="0" fontId="17" fillId="6" borderId="0" xfId="0" applyFont="1" applyFill="1"/>
    <xf numFmtId="0" fontId="14" fillId="0" borderId="0" xfId="0" applyFont="1" applyAlignment="1">
      <alignment horizontal="center" wrapText="1"/>
    </xf>
    <xf numFmtId="0" fontId="0" fillId="3" borderId="0" xfId="0" applyFill="1"/>
    <xf numFmtId="0" fontId="11" fillId="3" borderId="0" xfId="0" applyFont="1" applyFill="1"/>
    <xf numFmtId="0" fontId="3" fillId="3" borderId="0" xfId="0" applyFont="1" applyFill="1" applyAlignment="1">
      <alignment horizontal="justify" vertical="center"/>
    </xf>
    <xf numFmtId="0" fontId="4" fillId="0" borderId="0" xfId="0" applyFont="1" applyAlignment="1">
      <alignment horizontal="justify" vertical="center"/>
    </xf>
    <xf numFmtId="0" fontId="2" fillId="3" borderId="0" xfId="0" applyFont="1" applyFill="1" applyAlignment="1">
      <alignment vertical="center"/>
    </xf>
    <xf numFmtId="0" fontId="35" fillId="0" borderId="0" xfId="0" applyFont="1" applyAlignment="1">
      <alignment vertical="center" wrapText="1"/>
    </xf>
    <xf numFmtId="0" fontId="36" fillId="0" borderId="0" xfId="0" applyFont="1" applyAlignment="1">
      <alignment vertical="center"/>
    </xf>
    <xf numFmtId="0" fontId="12" fillId="0" borderId="0" xfId="0" applyFont="1" applyAlignment="1">
      <alignment horizontal="center"/>
    </xf>
    <xf numFmtId="0" fontId="4" fillId="0" borderId="4" xfId="0" applyFont="1" applyBorder="1" applyAlignment="1">
      <alignment vertical="center"/>
    </xf>
    <xf numFmtId="0" fontId="4" fillId="0" borderId="4" xfId="0" applyFont="1" applyBorder="1" applyAlignment="1">
      <alignment horizontal="right" vertical="center"/>
    </xf>
    <xf numFmtId="0" fontId="4" fillId="4" borderId="7" xfId="0" applyFont="1" applyFill="1" applyBorder="1" applyAlignment="1" applyProtection="1">
      <alignment horizontal="center" vertical="center"/>
      <protection locked="0"/>
    </xf>
    <xf numFmtId="0" fontId="4" fillId="0" borderId="30" xfId="0" applyFont="1" applyBorder="1" applyAlignment="1">
      <alignment vertical="center"/>
    </xf>
    <xf numFmtId="0" fontId="4" fillId="0" borderId="30" xfId="0" applyFont="1" applyBorder="1" applyAlignment="1">
      <alignment horizontal="right" vertical="center"/>
    </xf>
    <xf numFmtId="0" fontId="40" fillId="0" borderId="0" xfId="0" applyFont="1" applyAlignment="1">
      <alignment horizontal="left"/>
    </xf>
    <xf numFmtId="0" fontId="41" fillId="5" borderId="1"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 fillId="4" borderId="31" xfId="0" applyFont="1" applyFill="1" applyBorder="1" applyAlignment="1" applyProtection="1">
      <alignment horizontal="center" vertical="center"/>
      <protection locked="0"/>
    </xf>
    <xf numFmtId="0" fontId="4" fillId="4" borderId="32" xfId="0" applyFont="1" applyFill="1" applyBorder="1" applyAlignment="1" applyProtection="1">
      <alignment horizontal="center" vertical="center"/>
      <protection locked="0"/>
    </xf>
    <xf numFmtId="0" fontId="4" fillId="4" borderId="33" xfId="0" applyFont="1" applyFill="1" applyBorder="1" applyAlignment="1">
      <alignment horizontal="center" vertical="center"/>
    </xf>
    <xf numFmtId="0" fontId="4" fillId="4" borderId="29" xfId="0" applyFont="1" applyFill="1" applyBorder="1" applyAlignment="1">
      <alignment horizontal="center" vertical="center"/>
    </xf>
    <xf numFmtId="0" fontId="42" fillId="0" borderId="0" xfId="0" applyFont="1" applyAlignment="1">
      <alignment vertical="center"/>
    </xf>
    <xf numFmtId="0" fontId="43" fillId="0" borderId="0" xfId="0" applyFont="1" applyAlignment="1">
      <alignment horizontal="justify" vertical="center"/>
    </xf>
    <xf numFmtId="0" fontId="2" fillId="0" borderId="0" xfId="0" applyFont="1" applyAlignment="1">
      <alignment horizontal="justify" vertical="center"/>
    </xf>
    <xf numFmtId="0" fontId="44" fillId="0" borderId="0" xfId="0" applyFont="1" applyAlignment="1">
      <alignment horizontal="justify" vertical="center"/>
    </xf>
    <xf numFmtId="0" fontId="1" fillId="0" borderId="0" xfId="0" applyFont="1" applyAlignment="1">
      <alignment horizontal="right"/>
    </xf>
    <xf numFmtId="0" fontId="32" fillId="0" borderId="0" xfId="0" applyFont="1"/>
    <xf numFmtId="0" fontId="1" fillId="0" borderId="0" xfId="0" applyFont="1" applyAlignment="1">
      <alignment horizontal="justify" vertical="center"/>
    </xf>
    <xf numFmtId="0" fontId="1" fillId="3" borderId="0" xfId="0" applyFont="1" applyFill="1"/>
    <xf numFmtId="165" fontId="24" fillId="4" borderId="25" xfId="1" applyNumberFormat="1" applyFont="1" applyFill="1" applyBorder="1" applyAlignment="1" applyProtection="1">
      <alignment horizontal="center" vertical="center"/>
    </xf>
    <xf numFmtId="0" fontId="4" fillId="0" borderId="2" xfId="0" applyFont="1" applyBorder="1" applyAlignment="1">
      <alignment horizontal="center" vertical="center"/>
    </xf>
    <xf numFmtId="166" fontId="2" fillId="3" borderId="0" xfId="0" applyNumberFormat="1" applyFont="1" applyFill="1"/>
    <xf numFmtId="166"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27" fillId="3" borderId="0" xfId="0" applyFont="1" applyFill="1" applyAlignment="1">
      <alignment horizontal="center" vertical="center"/>
    </xf>
    <xf numFmtId="0" fontId="49" fillId="0" borderId="0" xfId="0" applyFont="1" applyAlignment="1">
      <alignment horizontal="center"/>
    </xf>
    <xf numFmtId="0" fontId="4" fillId="0" borderId="25" xfId="0" applyFont="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justify" vertical="center"/>
    </xf>
    <xf numFmtId="0" fontId="50" fillId="0" borderId="0" xfId="0" applyFont="1" applyAlignment="1">
      <alignment vertical="center"/>
    </xf>
    <xf numFmtId="0" fontId="50" fillId="0" borderId="0" xfId="0" applyFont="1" applyAlignment="1">
      <alignment horizontal="justify" vertical="center"/>
    </xf>
    <xf numFmtId="0" fontId="34" fillId="0" borderId="0" xfId="0" applyFont="1" applyAlignment="1">
      <alignment horizontal="justify" vertical="center" wrapText="1"/>
    </xf>
    <xf numFmtId="0" fontId="34" fillId="0" borderId="0" xfId="0" applyFont="1" applyAlignment="1">
      <alignment horizontal="justify" vertical="center"/>
    </xf>
    <xf numFmtId="0" fontId="51" fillId="0" borderId="0" xfId="0" applyFont="1" applyAlignment="1">
      <alignment horizontal="justify" vertical="center"/>
    </xf>
    <xf numFmtId="0" fontId="34" fillId="0" borderId="0" xfId="0" applyFont="1" applyAlignment="1">
      <alignment horizontal="justify" vertical="top" wrapText="1"/>
    </xf>
    <xf numFmtId="0" fontId="24" fillId="0" borderId="0" xfId="0" applyFont="1" applyAlignment="1">
      <alignment horizontal="justify" vertical="center"/>
    </xf>
    <xf numFmtId="0" fontId="2" fillId="0" borderId="0" xfId="0" applyFont="1" applyAlignment="1">
      <alignment horizontal="left" vertical="center"/>
    </xf>
    <xf numFmtId="0" fontId="39" fillId="0" borderId="0" xfId="0" applyFont="1" applyAlignment="1">
      <alignment horizontal="center" vertical="center"/>
    </xf>
    <xf numFmtId="0" fontId="2" fillId="0" borderId="0" xfId="0" applyFont="1" applyAlignment="1">
      <alignment horizontal="center" wrapText="1"/>
    </xf>
    <xf numFmtId="0" fontId="4" fillId="0" borderId="27" xfId="0" applyFont="1" applyBorder="1" applyAlignment="1" applyProtection="1">
      <alignment horizontal="center" vertical="center"/>
      <protection locked="0"/>
    </xf>
    <xf numFmtId="0" fontId="39" fillId="0" borderId="28" xfId="0" applyFont="1" applyBorder="1" applyAlignment="1">
      <alignment horizontal="center" vertical="center"/>
    </xf>
    <xf numFmtId="0" fontId="46" fillId="5" borderId="8" xfId="0" applyFont="1" applyFill="1" applyBorder="1" applyAlignment="1">
      <alignment horizontal="right" vertical="center" wrapText="1"/>
    </xf>
    <xf numFmtId="0" fontId="46" fillId="5" borderId="0" xfId="0" applyFont="1" applyFill="1" applyAlignment="1">
      <alignment horizontal="right" vertical="center" wrapText="1"/>
    </xf>
    <xf numFmtId="0" fontId="25" fillId="0" borderId="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30" fillId="0" borderId="0" xfId="0" applyFont="1" applyAlignment="1">
      <alignment horizontal="center" vertical="center" wrapText="1"/>
    </xf>
    <xf numFmtId="0" fontId="47" fillId="0" borderId="0" xfId="0" applyFont="1" applyAlignment="1">
      <alignment horizontal="left" wrapText="1"/>
    </xf>
    <xf numFmtId="0" fontId="19" fillId="5" borderId="20"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26" fillId="5" borderId="20" xfId="0" applyFont="1" applyFill="1" applyBorder="1" applyAlignment="1">
      <alignment horizontal="center" vertical="center" wrapText="1"/>
    </xf>
    <xf numFmtId="0" fontId="48" fillId="0" borderId="20" xfId="0" applyFont="1" applyBorder="1" applyAlignment="1">
      <alignment horizontal="center" vertical="center" wrapText="1"/>
    </xf>
    <xf numFmtId="0" fontId="25" fillId="0" borderId="6"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48" fillId="0" borderId="20" xfId="0" applyFont="1" applyBorder="1" applyAlignment="1" applyProtection="1">
      <alignment horizontal="center" vertical="center" wrapText="1"/>
      <protection hidden="1"/>
    </xf>
    <xf numFmtId="0" fontId="48" fillId="0" borderId="21" xfId="0" applyFont="1" applyBorder="1" applyAlignment="1" applyProtection="1">
      <alignment horizontal="center" vertical="center" wrapText="1"/>
      <protection hidden="1"/>
    </xf>
    <xf numFmtId="0" fontId="48" fillId="0" borderId="22" xfId="0" applyFont="1" applyBorder="1" applyAlignment="1" applyProtection="1">
      <alignment horizontal="center" vertical="center" wrapText="1"/>
      <protection hidden="1"/>
    </xf>
    <xf numFmtId="0" fontId="12" fillId="0" borderId="20"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12" fillId="0" borderId="22" xfId="0" applyFont="1" applyBorder="1" applyAlignment="1" applyProtection="1">
      <alignment horizontal="center" vertical="center" wrapText="1"/>
      <protection hidden="1"/>
    </xf>
    <xf numFmtId="0" fontId="19" fillId="5" borderId="6"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10"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17" xfId="0" applyFont="1" applyFill="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164" fontId="4" fillId="4" borderId="2" xfId="0" applyNumberFormat="1" applyFont="1" applyFill="1" applyBorder="1" applyAlignment="1" applyProtection="1">
      <alignment horizontal="center" vertical="center"/>
      <protection locked="0" hidden="1"/>
    </xf>
    <xf numFmtId="164" fontId="4" fillId="4" borderId="3" xfId="0" applyNumberFormat="1" applyFont="1" applyFill="1" applyBorder="1" applyAlignment="1" applyProtection="1">
      <alignment horizontal="center" vertical="center"/>
      <protection locked="0" hidden="1"/>
    </xf>
    <xf numFmtId="0" fontId="19" fillId="5" borderId="6"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0" xfId="0" applyFont="1" applyFill="1" applyAlignment="1">
      <alignment horizontal="center" vertical="center"/>
    </xf>
    <xf numFmtId="0" fontId="19" fillId="5" borderId="10"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4" xfId="0" applyFont="1" applyFill="1" applyBorder="1" applyAlignment="1">
      <alignment horizontal="center"/>
    </xf>
    <xf numFmtId="0" fontId="19" fillId="5" borderId="15" xfId="0" applyFont="1" applyFill="1" applyBorder="1" applyAlignment="1">
      <alignment horizontal="center"/>
    </xf>
    <xf numFmtId="164" fontId="4" fillId="4" borderId="2" xfId="0" applyNumberFormat="1" applyFont="1" applyFill="1" applyBorder="1" applyAlignment="1" applyProtection="1">
      <alignment horizontal="center" vertical="center"/>
      <protection locked="0"/>
    </xf>
    <xf numFmtId="164" fontId="4" fillId="4" borderId="3" xfId="0" applyNumberFormat="1"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164" fontId="4" fillId="4" borderId="2" xfId="0" applyNumberFormat="1" applyFont="1" applyFill="1" applyBorder="1" applyAlignment="1">
      <alignment horizontal="center" vertical="center"/>
    </xf>
    <xf numFmtId="164" fontId="4" fillId="4" borderId="3" xfId="0" applyNumberFormat="1" applyFont="1" applyFill="1" applyBorder="1" applyAlignment="1">
      <alignment horizontal="center" vertical="center"/>
    </xf>
    <xf numFmtId="14" fontId="4" fillId="4" borderId="2" xfId="0" applyNumberFormat="1" applyFont="1" applyFill="1" applyBorder="1" applyAlignment="1" applyProtection="1">
      <alignment horizontal="center" vertical="center"/>
      <protection locked="0" hidden="1"/>
    </xf>
    <xf numFmtId="14" fontId="4" fillId="4" borderId="3" xfId="0" applyNumberFormat="1" applyFont="1" applyFill="1" applyBorder="1" applyAlignment="1" applyProtection="1">
      <alignment horizontal="center" vertical="center"/>
      <protection locked="0" hidden="1"/>
    </xf>
  </cellXfs>
  <cellStyles count="2">
    <cellStyle name="Normal" xfId="0" builtinId="0"/>
    <cellStyle name="Percent" xfId="1" builtinId="5"/>
  </cellStyles>
  <dxfs count="54">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color theme="0" tint="-4.9989318521683403E-2"/>
      </font>
      <fill>
        <patternFill>
          <bgColor rgb="FFC00000"/>
        </patternFill>
      </fill>
    </dxf>
    <dxf>
      <font>
        <color theme="0" tint="-4.9989318521683403E-2"/>
      </font>
      <fill>
        <patternFill>
          <bgColor rgb="FF006100"/>
        </patternFill>
      </fill>
    </dxf>
    <dxf>
      <font>
        <b/>
        <i val="0"/>
      </font>
      <fill>
        <patternFill>
          <fgColor rgb="FFC0C0C0"/>
          <bgColor rgb="FFC0C0C0"/>
        </patternFill>
      </fill>
    </dxf>
    <dxf>
      <font>
        <b/>
        <i val="0"/>
      </font>
      <fill>
        <patternFill>
          <fgColor rgb="FFCD7F32"/>
          <bgColor rgb="FFCD7F32"/>
        </patternFill>
      </fill>
    </dxf>
    <dxf>
      <font>
        <b/>
        <i val="0"/>
        <color theme="0" tint="-4.9989318521683403E-2"/>
      </font>
      <fill>
        <patternFill>
          <bgColor rgb="FF006100"/>
        </patternFill>
      </fill>
    </dxf>
    <dxf>
      <font>
        <b/>
        <i val="0"/>
      </font>
      <fill>
        <patternFill>
          <fgColor rgb="FFDAA520"/>
          <bgColor rgb="FFFFC000"/>
        </patternFill>
      </fill>
    </dxf>
    <dxf>
      <font>
        <b/>
        <i val="0"/>
        <color rgb="FFC00000"/>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1600200</xdr:colOff>
      <xdr:row>22</xdr:row>
      <xdr:rowOff>101600</xdr:rowOff>
    </xdr:from>
    <xdr:to>
      <xdr:col>1</xdr:col>
      <xdr:colOff>3545840</xdr:colOff>
      <xdr:row>24</xdr:row>
      <xdr:rowOff>129540</xdr:rowOff>
    </xdr:to>
    <xdr:pic>
      <xdr:nvPicPr>
        <xdr:cNvPr id="3" name="Picture 2">
          <a:extLst>
            <a:ext uri="{FF2B5EF4-FFF2-40B4-BE49-F238E27FC236}">
              <a16:creationId xmlns:a16="http://schemas.microsoft.com/office/drawing/2014/main" id="{2192C964-2AD1-4A2D-8407-BA6426C4B2B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0" y="5835650"/>
          <a:ext cx="1945640" cy="396240"/>
        </a:xfrm>
        <a:prstGeom prst="rect">
          <a:avLst/>
        </a:prstGeom>
        <a:noFill/>
      </xdr:spPr>
    </xdr:pic>
    <xdr:clientData/>
  </xdr:twoCellAnchor>
  <xdr:twoCellAnchor>
    <xdr:from>
      <xdr:col>1</xdr:col>
      <xdr:colOff>3343275</xdr:colOff>
      <xdr:row>3</xdr:row>
      <xdr:rowOff>57150</xdr:rowOff>
    </xdr:from>
    <xdr:to>
      <xdr:col>1</xdr:col>
      <xdr:colOff>5626227</xdr:colOff>
      <xdr:row>3</xdr:row>
      <xdr:rowOff>643965</xdr:rowOff>
    </xdr:to>
    <xdr:pic>
      <xdr:nvPicPr>
        <xdr:cNvPr id="4" name="Picture 11">
          <a:extLst>
            <a:ext uri="{FF2B5EF4-FFF2-40B4-BE49-F238E27FC236}">
              <a16:creationId xmlns:a16="http://schemas.microsoft.com/office/drawing/2014/main" id="{41327FC4-2F4F-4609-8221-C11491A4F077}"/>
            </a:ext>
          </a:extLst>
        </xdr:cNvPr>
        <xdr:cNvPicPr>
          <a:picLocks noChangeAspect="1" noChangeArrowheads="1"/>
        </xdr:cNvPicPr>
      </xdr:nvPicPr>
      <xdr:blipFill>
        <a:blip xmlns:r="http://schemas.openxmlformats.org/officeDocument/2006/relationships" r:embed="rId2" cstate="print"/>
        <a:srcRect b="34834"/>
        <a:stretch>
          <a:fillRect/>
        </a:stretch>
      </xdr:blipFill>
      <xdr:spPr bwMode="auto">
        <a:xfrm>
          <a:off x="3984625" y="4248150"/>
          <a:ext cx="2282952" cy="586815"/>
        </a:xfrm>
        <a:prstGeom prst="rect">
          <a:avLst/>
        </a:prstGeom>
        <a:noFill/>
        <a:ln w="9525">
          <a:noFill/>
          <a:miter lim="800000"/>
          <a:headEnd/>
          <a:tailEnd/>
        </a:ln>
      </xdr:spPr>
    </xdr:pic>
    <xdr:clientData/>
  </xdr:twoCellAnchor>
  <xdr:twoCellAnchor editAs="oneCell">
    <xdr:from>
      <xdr:col>1</xdr:col>
      <xdr:colOff>1790700</xdr:colOff>
      <xdr:row>0</xdr:row>
      <xdr:rowOff>314325</xdr:rowOff>
    </xdr:from>
    <xdr:to>
      <xdr:col>1</xdr:col>
      <xdr:colOff>3950700</xdr:colOff>
      <xdr:row>0</xdr:row>
      <xdr:rowOff>2474325</xdr:rowOff>
    </xdr:to>
    <xdr:pic>
      <xdr:nvPicPr>
        <xdr:cNvPr id="6" name="Picture 5" descr="A picture containing outdoor object, pinwheel, envelope&#10;&#10;Description automatically generated">
          <a:extLst>
            <a:ext uri="{FF2B5EF4-FFF2-40B4-BE49-F238E27FC236}">
              <a16:creationId xmlns:a16="http://schemas.microsoft.com/office/drawing/2014/main" id="{65D186E4-C7AC-433A-A7DD-6CCF54EE5F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2050" y="314325"/>
          <a:ext cx="2160000" cy="21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6843064</xdr:colOff>
      <xdr:row>0</xdr:row>
      <xdr:rowOff>0</xdr:rowOff>
    </xdr:from>
    <xdr:to>
      <xdr:col>1</xdr:col>
      <xdr:colOff>7967014</xdr:colOff>
      <xdr:row>2</xdr:row>
      <xdr:rowOff>114300</xdr:rowOff>
    </xdr:to>
    <xdr:pic>
      <xdr:nvPicPr>
        <xdr:cNvPr id="6" name="Picture 5" descr="A picture containing outdoor object, pinwheel, envelope&#10;&#10;Description automatically generated">
          <a:extLst>
            <a:ext uri="{FF2B5EF4-FFF2-40B4-BE49-F238E27FC236}">
              <a16:creationId xmlns:a16="http://schemas.microsoft.com/office/drawing/2014/main" id="{9F730C8B-16D5-4AE3-9977-066C2FD68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3414" y="0"/>
          <a:ext cx="1123950" cy="1130300"/>
        </a:xfrm>
        <a:prstGeom prst="rect">
          <a:avLst/>
        </a:prstGeom>
      </xdr:spPr>
    </xdr:pic>
    <xdr:clientData/>
  </xdr:twoCellAnchor>
  <xdr:twoCellAnchor>
    <xdr:from>
      <xdr:col>0</xdr:col>
      <xdr:colOff>70962</xdr:colOff>
      <xdr:row>0</xdr:row>
      <xdr:rowOff>0</xdr:rowOff>
    </xdr:from>
    <xdr:to>
      <xdr:col>1</xdr:col>
      <xdr:colOff>2107385</xdr:colOff>
      <xdr:row>1</xdr:row>
      <xdr:rowOff>82550</xdr:rowOff>
    </xdr:to>
    <xdr:pic>
      <xdr:nvPicPr>
        <xdr:cNvPr id="7" name="Picture 11">
          <a:extLst>
            <a:ext uri="{FF2B5EF4-FFF2-40B4-BE49-F238E27FC236}">
              <a16:creationId xmlns:a16="http://schemas.microsoft.com/office/drawing/2014/main" id="{21F33FC2-9732-46BC-B4ED-B491719E2683}"/>
            </a:ext>
          </a:extLst>
        </xdr:cNvPr>
        <xdr:cNvPicPr>
          <a:picLocks noChangeAspect="1" noChangeArrowheads="1"/>
        </xdr:cNvPicPr>
      </xdr:nvPicPr>
      <xdr:blipFill>
        <a:blip xmlns:r="http://schemas.openxmlformats.org/officeDocument/2006/relationships" r:embed="rId2" cstate="print"/>
        <a:srcRect b="34834"/>
        <a:stretch>
          <a:fillRect/>
        </a:stretch>
      </xdr:blipFill>
      <xdr:spPr bwMode="auto">
        <a:xfrm>
          <a:off x="70962" y="0"/>
          <a:ext cx="2253070" cy="590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115786</xdr:colOff>
      <xdr:row>0</xdr:row>
      <xdr:rowOff>0</xdr:rowOff>
    </xdr:from>
    <xdr:to>
      <xdr:col>1</xdr:col>
      <xdr:colOff>2152209</xdr:colOff>
      <xdr:row>1</xdr:row>
      <xdr:rowOff>82550</xdr:rowOff>
    </xdr:to>
    <xdr:pic>
      <xdr:nvPicPr>
        <xdr:cNvPr id="2" name="Picture 11">
          <a:extLst>
            <a:ext uri="{FF2B5EF4-FFF2-40B4-BE49-F238E27FC236}">
              <a16:creationId xmlns:a16="http://schemas.microsoft.com/office/drawing/2014/main" id="{644F0803-1192-4781-B807-946C5B5FF752}"/>
            </a:ext>
          </a:extLst>
        </xdr:cNvPr>
        <xdr:cNvPicPr>
          <a:picLocks noChangeAspect="1" noChangeArrowheads="1"/>
        </xdr:cNvPicPr>
      </xdr:nvPicPr>
      <xdr:blipFill>
        <a:blip xmlns:r="http://schemas.openxmlformats.org/officeDocument/2006/relationships" r:embed="rId1" cstate="print"/>
        <a:srcRect b="34834"/>
        <a:stretch>
          <a:fillRect/>
        </a:stretch>
      </xdr:blipFill>
      <xdr:spPr bwMode="auto">
        <a:xfrm>
          <a:off x="115786" y="0"/>
          <a:ext cx="2297894" cy="590550"/>
        </a:xfrm>
        <a:prstGeom prst="rect">
          <a:avLst/>
        </a:prstGeom>
        <a:noFill/>
        <a:ln w="9525">
          <a:noFill/>
          <a:miter lim="800000"/>
          <a:headEnd/>
          <a:tailEnd/>
        </a:ln>
      </xdr:spPr>
    </xdr:pic>
    <xdr:clientData/>
  </xdr:twoCellAnchor>
  <xdr:twoCellAnchor editAs="oneCell">
    <xdr:from>
      <xdr:col>1</xdr:col>
      <xdr:colOff>6843064</xdr:colOff>
      <xdr:row>0</xdr:row>
      <xdr:rowOff>0</xdr:rowOff>
    </xdr:from>
    <xdr:to>
      <xdr:col>1</xdr:col>
      <xdr:colOff>7982254</xdr:colOff>
      <xdr:row>2</xdr:row>
      <xdr:rowOff>114300</xdr:rowOff>
    </xdr:to>
    <xdr:pic>
      <xdr:nvPicPr>
        <xdr:cNvPr id="5" name="Picture 4" descr="A picture containing outdoor object, pinwheel, envelope&#10;&#10;Description automatically generated">
          <a:extLst>
            <a:ext uri="{FF2B5EF4-FFF2-40B4-BE49-F238E27FC236}">
              <a16:creationId xmlns:a16="http://schemas.microsoft.com/office/drawing/2014/main" id="{13FE8BC6-7CF0-4221-BAC7-16E46E6188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03414" y="0"/>
          <a:ext cx="1123950" cy="113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217270</xdr:colOff>
      <xdr:row>0</xdr:row>
      <xdr:rowOff>0</xdr:rowOff>
    </xdr:from>
    <xdr:to>
      <xdr:col>3</xdr:col>
      <xdr:colOff>797486</xdr:colOff>
      <xdr:row>1</xdr:row>
      <xdr:rowOff>82550</xdr:rowOff>
    </xdr:to>
    <xdr:pic>
      <xdr:nvPicPr>
        <xdr:cNvPr id="2" name="Picture 11">
          <a:extLst>
            <a:ext uri="{FF2B5EF4-FFF2-40B4-BE49-F238E27FC236}">
              <a16:creationId xmlns:a16="http://schemas.microsoft.com/office/drawing/2014/main" id="{8DA6C0C9-04DB-42C0-AF09-37D948A16C4A}"/>
            </a:ext>
          </a:extLst>
        </xdr:cNvPr>
        <xdr:cNvPicPr>
          <a:picLocks noChangeAspect="1" noChangeArrowheads="1"/>
        </xdr:cNvPicPr>
      </xdr:nvPicPr>
      <xdr:blipFill>
        <a:blip xmlns:r="http://schemas.openxmlformats.org/officeDocument/2006/relationships" r:embed="rId1" cstate="print"/>
        <a:srcRect b="34834"/>
        <a:stretch>
          <a:fillRect/>
        </a:stretch>
      </xdr:blipFill>
      <xdr:spPr bwMode="auto">
        <a:xfrm>
          <a:off x="217270" y="0"/>
          <a:ext cx="2409016" cy="590550"/>
        </a:xfrm>
        <a:prstGeom prst="rect">
          <a:avLst/>
        </a:prstGeom>
        <a:noFill/>
        <a:ln w="9525">
          <a:noFill/>
          <a:miter lim="800000"/>
          <a:headEnd/>
          <a:tailEnd/>
        </a:ln>
      </xdr:spPr>
    </xdr:pic>
    <xdr:clientData/>
  </xdr:twoCellAnchor>
  <xdr:twoCellAnchor editAs="oneCell">
    <xdr:from>
      <xdr:col>8</xdr:col>
      <xdr:colOff>37352</xdr:colOff>
      <xdr:row>0</xdr:row>
      <xdr:rowOff>0</xdr:rowOff>
    </xdr:from>
    <xdr:to>
      <xdr:col>8</xdr:col>
      <xdr:colOff>1206126</xdr:colOff>
      <xdr:row>2</xdr:row>
      <xdr:rowOff>115421</xdr:rowOff>
    </xdr:to>
    <xdr:pic>
      <xdr:nvPicPr>
        <xdr:cNvPr id="5" name="Picture 4" descr="A picture containing outdoor object, pinwheel, envelope&#10;&#10;Description automatically generated">
          <a:extLst>
            <a:ext uri="{FF2B5EF4-FFF2-40B4-BE49-F238E27FC236}">
              <a16:creationId xmlns:a16="http://schemas.microsoft.com/office/drawing/2014/main" id="{592A0E86-86CA-41BA-BE5E-A3DDD8B389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202" y="0"/>
          <a:ext cx="1168774" cy="1125071"/>
        </a:xfrm>
        <a:prstGeom prst="rect">
          <a:avLst/>
        </a:prstGeom>
      </xdr:spPr>
    </xdr:pic>
    <xdr:clientData/>
  </xdr:twoCellAnchor>
  <xdr:twoCellAnchor editAs="oneCell">
    <xdr:from>
      <xdr:col>6</xdr:col>
      <xdr:colOff>63500</xdr:colOff>
      <xdr:row>49</xdr:row>
      <xdr:rowOff>47625</xdr:rowOff>
    </xdr:from>
    <xdr:to>
      <xdr:col>8</xdr:col>
      <xdr:colOff>261917</xdr:colOff>
      <xdr:row>52</xdr:row>
      <xdr:rowOff>290047</xdr:rowOff>
    </xdr:to>
    <xdr:pic>
      <xdr:nvPicPr>
        <xdr:cNvPr id="6" name="Picture 5" descr="A picture containing outdoor object, pinwheel, envelope&#10;&#10;Description automatically generated">
          <a:extLst>
            <a:ext uri="{FF2B5EF4-FFF2-40B4-BE49-F238E27FC236}">
              <a16:creationId xmlns:a16="http://schemas.microsoft.com/office/drawing/2014/main" id="{887F0852-EAE6-42E6-9696-12DD72B9F7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68750" y="19510375"/>
          <a:ext cx="912792" cy="8774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1A52-BD05-4598-BB81-B562BE9AA7CB}">
  <dimension ref="A1:C44"/>
  <sheetViews>
    <sheetView showGridLines="0" tabSelected="1" zoomScale="80" zoomScaleNormal="80" workbookViewId="0">
      <selection activeCell="A3" sqref="A3:XFD3"/>
    </sheetView>
  </sheetViews>
  <sheetFormatPr defaultColWidth="9.109375" defaultRowHeight="14.4"/>
  <cols>
    <col min="1" max="1" width="9.109375" style="86"/>
    <col min="2" max="2" width="85" style="86" customWidth="1"/>
    <col min="3" max="16384" width="9.109375" style="86"/>
  </cols>
  <sheetData>
    <row r="1" spans="1:3" s="7" customFormat="1" ht="300" customHeight="1">
      <c r="A1" s="5"/>
      <c r="B1" s="85" t="s">
        <v>96</v>
      </c>
      <c r="C1" s="5"/>
    </row>
    <row r="2" spans="1:3" s="7" customFormat="1" ht="9.9" customHeight="1">
      <c r="A2" s="5"/>
      <c r="B2" s="5"/>
      <c r="C2" s="5"/>
    </row>
    <row r="3" spans="1:3" s="7" customFormat="1" ht="20.100000000000001" customHeight="1">
      <c r="A3" s="5"/>
      <c r="B3" s="83"/>
      <c r="C3" s="11"/>
    </row>
    <row r="4" spans="1:3" s="7" customFormat="1" ht="291.75" customHeight="1">
      <c r="A4" s="5"/>
      <c r="B4" s="5"/>
      <c r="C4" s="5"/>
    </row>
    <row r="44" spans="2:2">
      <c r="B44" s="87"/>
    </row>
  </sheetData>
  <pageMargins left="0.70866141732283472" right="0.70866141732283472" top="1.3130314960629921"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5782-FC3B-496B-9F9D-2E82042ABEE5}">
  <dimension ref="A1:C57"/>
  <sheetViews>
    <sheetView showGridLines="0" topLeftCell="A36" zoomScale="85" zoomScaleNormal="85" workbookViewId="0">
      <selection activeCell="B55" sqref="B55"/>
    </sheetView>
  </sheetViews>
  <sheetFormatPr defaultColWidth="8.6640625" defaultRowHeight="14.4"/>
  <cols>
    <col min="1" max="1" width="3.109375" style="86" customWidth="1"/>
    <col min="2" max="2" width="130.5546875" style="86" customWidth="1"/>
    <col min="3" max="3" width="3.109375" style="86" customWidth="1"/>
    <col min="4" max="16384" width="8.6640625" style="86"/>
  </cols>
  <sheetData>
    <row r="1" spans="1:3" s="7" customFormat="1" ht="39.9" customHeight="1">
      <c r="A1" s="93"/>
      <c r="B1" s="5"/>
      <c r="C1" s="5"/>
    </row>
    <row r="2" spans="1:3" s="7" customFormat="1" ht="40.200000000000003">
      <c r="A2" s="93"/>
      <c r="B2" s="8" t="s">
        <v>113</v>
      </c>
      <c r="C2" s="5"/>
    </row>
    <row r="3" spans="1:3" s="7" customFormat="1" ht="12.6">
      <c r="A3" s="93"/>
      <c r="B3" s="5"/>
      <c r="C3" s="5"/>
    </row>
    <row r="4" spans="1:3" s="7" customFormat="1" ht="12.6">
      <c r="A4" s="93"/>
      <c r="B4" s="83"/>
      <c r="C4" s="11"/>
    </row>
    <row r="5" spans="1:3" s="7" customFormat="1" ht="12.6">
      <c r="A5" s="93"/>
      <c r="B5" s="5"/>
      <c r="C5" s="5"/>
    </row>
    <row r="6" spans="1:3" s="16" customFormat="1" ht="19.8">
      <c r="A6" s="3"/>
      <c r="B6" s="107" t="s">
        <v>78</v>
      </c>
      <c r="C6" s="3"/>
    </row>
    <row r="7" spans="1:3" s="16" customFormat="1" ht="9.9" customHeight="1">
      <c r="A7" s="3"/>
      <c r="B7" s="108"/>
      <c r="C7" s="3"/>
    </row>
    <row r="8" spans="1:3" s="16" customFormat="1" ht="55.2">
      <c r="A8" s="3"/>
      <c r="B8" s="112" t="s">
        <v>149</v>
      </c>
      <c r="C8" s="3"/>
    </row>
    <row r="9" spans="1:3" s="16" customFormat="1" ht="5.0999999999999996" customHeight="1">
      <c r="A9" s="3"/>
      <c r="B9" s="108"/>
      <c r="C9" s="3"/>
    </row>
    <row r="10" spans="1:3" s="16" customFormat="1" ht="55.2">
      <c r="A10" s="3"/>
      <c r="B10" s="108" t="s">
        <v>0</v>
      </c>
      <c r="C10" s="3"/>
    </row>
    <row r="11" spans="1:3" s="16" customFormat="1" ht="5.0999999999999996" customHeight="1">
      <c r="A11" s="3"/>
      <c r="B11" s="108"/>
      <c r="C11" s="3"/>
    </row>
    <row r="12" spans="1:3" s="16" customFormat="1" ht="27.6">
      <c r="A12" s="3"/>
      <c r="B12" s="108" t="s">
        <v>1</v>
      </c>
      <c r="C12" s="3"/>
    </row>
    <row r="13" spans="1:3" s="16" customFormat="1" ht="9.9" customHeight="1">
      <c r="A13" s="3"/>
      <c r="B13" s="108"/>
      <c r="C13" s="3"/>
    </row>
    <row r="14" spans="1:3" s="16" customFormat="1" ht="19.8">
      <c r="A14" s="3"/>
      <c r="B14" s="107" t="s">
        <v>79</v>
      </c>
      <c r="C14" s="3"/>
    </row>
    <row r="15" spans="1:3" s="16" customFormat="1" ht="13.8">
      <c r="A15" s="3"/>
      <c r="B15" s="1" t="s">
        <v>77</v>
      </c>
      <c r="C15" s="3"/>
    </row>
    <row r="16" spans="1:3" s="16" customFormat="1" ht="6.9" customHeight="1">
      <c r="A16" s="3"/>
      <c r="B16" s="1"/>
      <c r="C16" s="3"/>
    </row>
    <row r="17" spans="1:3" s="16" customFormat="1" ht="27.6">
      <c r="A17" s="3"/>
      <c r="B17" s="108" t="s">
        <v>2</v>
      </c>
      <c r="C17" s="3"/>
    </row>
    <row r="18" spans="1:3" s="16" customFormat="1" ht="9.9" customHeight="1">
      <c r="A18" s="3"/>
      <c r="B18" s="108"/>
      <c r="C18" s="3"/>
    </row>
    <row r="19" spans="1:3" s="16" customFormat="1" ht="19.8">
      <c r="A19" s="3"/>
      <c r="B19" s="109" t="s">
        <v>80</v>
      </c>
      <c r="C19" s="3"/>
    </row>
    <row r="20" spans="1:3" s="16" customFormat="1" ht="20.100000000000001" customHeight="1">
      <c r="A20" s="3"/>
      <c r="B20" s="1" t="s">
        <v>97</v>
      </c>
      <c r="C20" s="3"/>
    </row>
    <row r="21" spans="1:3" s="16" customFormat="1" ht="6.9" customHeight="1">
      <c r="A21" s="3"/>
      <c r="B21" s="1"/>
      <c r="C21" s="3"/>
    </row>
    <row r="22" spans="1:3" s="16" customFormat="1" ht="54.9" customHeight="1">
      <c r="A22" s="3"/>
      <c r="B22" s="1" t="s">
        <v>3</v>
      </c>
      <c r="C22" s="3"/>
    </row>
    <row r="23" spans="1:3" s="16" customFormat="1" ht="6.9" customHeight="1">
      <c r="A23" s="3"/>
      <c r="B23" s="1"/>
      <c r="C23" s="3"/>
    </row>
    <row r="24" spans="1:3" s="16" customFormat="1" ht="27.6">
      <c r="A24" s="3"/>
      <c r="B24" s="1" t="s">
        <v>4</v>
      </c>
      <c r="C24" s="3"/>
    </row>
    <row r="25" spans="1:3" s="16" customFormat="1" ht="9.9" customHeight="1">
      <c r="A25" s="3"/>
      <c r="B25" s="89"/>
      <c r="C25" s="3"/>
    </row>
    <row r="26" spans="1:3" s="16" customFormat="1" ht="19.8">
      <c r="A26" s="3"/>
      <c r="B26" s="107" t="s">
        <v>81</v>
      </c>
      <c r="C26" s="3"/>
    </row>
    <row r="27" spans="1:3" s="16" customFormat="1" ht="27.6">
      <c r="A27" s="3"/>
      <c r="B27" s="1" t="s">
        <v>5</v>
      </c>
      <c r="C27" s="3"/>
    </row>
    <row r="28" spans="1:3" s="16" customFormat="1" ht="6.9" customHeight="1">
      <c r="A28" s="3"/>
      <c r="B28" s="1"/>
      <c r="C28" s="3"/>
    </row>
    <row r="29" spans="1:3" s="16" customFormat="1" ht="41.4">
      <c r="A29" s="3"/>
      <c r="B29" s="1" t="s">
        <v>6</v>
      </c>
      <c r="C29" s="3"/>
    </row>
    <row r="30" spans="1:3" s="16" customFormat="1" ht="9.9" customHeight="1">
      <c r="A30" s="3"/>
      <c r="B30" s="1"/>
      <c r="C30" s="3"/>
    </row>
    <row r="31" spans="1:3" s="16" customFormat="1" ht="19.8">
      <c r="A31" s="3"/>
      <c r="B31" s="107" t="s">
        <v>82</v>
      </c>
      <c r="C31" s="3"/>
    </row>
    <row r="32" spans="1:3" s="16" customFormat="1" ht="60" customHeight="1">
      <c r="A32" s="3"/>
      <c r="B32" s="108" t="s">
        <v>7</v>
      </c>
      <c r="C32" s="3"/>
    </row>
    <row r="33" spans="1:3" s="16" customFormat="1" ht="6.9" customHeight="1">
      <c r="A33" s="3"/>
      <c r="B33" s="108"/>
      <c r="C33" s="3"/>
    </row>
    <row r="34" spans="1:3" s="16" customFormat="1" ht="50.1" customHeight="1">
      <c r="A34" s="3"/>
      <c r="B34" s="108" t="s">
        <v>8</v>
      </c>
      <c r="C34" s="3"/>
    </row>
    <row r="35" spans="1:3" s="16" customFormat="1" ht="6.9" customHeight="1">
      <c r="A35" s="3"/>
      <c r="B35" s="108"/>
      <c r="C35" s="3"/>
    </row>
    <row r="36" spans="1:3" s="16" customFormat="1" ht="50.1" customHeight="1">
      <c r="A36" s="3"/>
      <c r="B36" s="108" t="s">
        <v>9</v>
      </c>
      <c r="C36" s="3"/>
    </row>
    <row r="37" spans="1:3" s="16" customFormat="1" ht="6.9" customHeight="1">
      <c r="A37" s="3"/>
      <c r="B37" s="108"/>
      <c r="C37" s="3"/>
    </row>
    <row r="38" spans="1:3" s="16" customFormat="1" ht="50.1" customHeight="1">
      <c r="A38" s="3"/>
      <c r="B38" s="108" t="s">
        <v>10</v>
      </c>
      <c r="C38" s="3"/>
    </row>
    <row r="39" spans="1:3" s="16" customFormat="1" ht="6.9" customHeight="1">
      <c r="A39" s="3"/>
      <c r="B39" s="108"/>
      <c r="C39" s="3"/>
    </row>
    <row r="40" spans="1:3" s="16" customFormat="1" ht="39.9" customHeight="1">
      <c r="A40" s="3"/>
      <c r="B40" s="112" t="s">
        <v>152</v>
      </c>
      <c r="C40" s="3"/>
    </row>
    <row r="41" spans="1:3" s="16" customFormat="1" ht="6.9" customHeight="1">
      <c r="A41" s="3"/>
      <c r="B41" s="108"/>
      <c r="C41" s="3"/>
    </row>
    <row r="42" spans="1:3" s="16" customFormat="1" ht="20.100000000000001" customHeight="1">
      <c r="A42" s="3"/>
      <c r="B42" s="108" t="s">
        <v>11</v>
      </c>
      <c r="C42" s="3"/>
    </row>
    <row r="43" spans="1:3" s="16" customFormat="1" ht="6.9" customHeight="1">
      <c r="A43" s="3"/>
      <c r="B43" s="108"/>
      <c r="C43" s="3"/>
    </row>
    <row r="44" spans="1:3" s="16" customFormat="1" ht="35.1" customHeight="1">
      <c r="A44" s="3"/>
      <c r="B44" s="112" t="s">
        <v>150</v>
      </c>
      <c r="C44" s="3"/>
    </row>
    <row r="45" spans="1:3" s="16" customFormat="1" ht="6.9" customHeight="1">
      <c r="A45" s="3"/>
      <c r="B45" s="108"/>
      <c r="C45" s="3"/>
    </row>
    <row r="46" spans="1:3" s="16" customFormat="1" ht="39.9" customHeight="1">
      <c r="A46" s="3"/>
      <c r="B46" s="112" t="s">
        <v>151</v>
      </c>
      <c r="C46" s="3"/>
    </row>
    <row r="47" spans="1:3" s="16" customFormat="1" ht="6.9" customHeight="1">
      <c r="A47" s="3"/>
      <c r="B47" s="108"/>
      <c r="C47" s="3"/>
    </row>
    <row r="48" spans="1:3" s="16" customFormat="1" ht="54.9" customHeight="1">
      <c r="A48" s="3"/>
      <c r="B48" s="108" t="s">
        <v>12</v>
      </c>
      <c r="C48" s="3"/>
    </row>
    <row r="49" spans="1:3" s="16" customFormat="1" ht="6.9" customHeight="1">
      <c r="A49" s="3"/>
      <c r="B49" s="108"/>
      <c r="C49" s="3"/>
    </row>
    <row r="50" spans="1:3" s="16" customFormat="1" ht="54.9" customHeight="1">
      <c r="A50" s="3"/>
      <c r="B50" s="108" t="s">
        <v>13</v>
      </c>
      <c r="C50" s="3"/>
    </row>
    <row r="51" spans="1:3" s="16" customFormat="1" ht="6.9" customHeight="1">
      <c r="A51" s="3"/>
      <c r="B51" s="108"/>
      <c r="C51" s="3"/>
    </row>
    <row r="52" spans="1:3" s="16" customFormat="1" ht="54.9" customHeight="1">
      <c r="A52" s="3"/>
      <c r="B52" s="112" t="s">
        <v>153</v>
      </c>
      <c r="C52" s="3"/>
    </row>
    <row r="53" spans="1:3" s="16" customFormat="1" ht="9.9" customHeight="1">
      <c r="A53" s="3"/>
      <c r="B53" s="89"/>
      <c r="C53" s="3"/>
    </row>
    <row r="54" spans="1:3" s="16" customFormat="1" ht="19.8">
      <c r="A54" s="3"/>
      <c r="B54" s="107" t="s">
        <v>83</v>
      </c>
      <c r="C54" s="3"/>
    </row>
    <row r="55" spans="1:3" s="16" customFormat="1" ht="39.9" customHeight="1">
      <c r="A55" s="3"/>
      <c r="B55" s="112" t="s">
        <v>155</v>
      </c>
      <c r="C55" s="3"/>
    </row>
    <row r="56" spans="1:3" s="16" customFormat="1" ht="13.8">
      <c r="A56" s="3"/>
      <c r="B56" s="108"/>
      <c r="C56" s="3"/>
    </row>
    <row r="57" spans="1:3">
      <c r="B57" s="88"/>
    </row>
  </sheetData>
  <printOptions horizontalCentered="1"/>
  <pageMargins left="0" right="0" top="0.19685039370078741" bottom="0" header="0.31496062992125984" footer="0.31496062992125984"/>
  <pageSetup paperSize="9" scale="80" orientation="portrait" r:id="rId1"/>
  <rowBreaks count="1" manualBreakCount="1">
    <brk id="43"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5E60-2253-497A-8E55-D1585EBBC724}">
  <dimension ref="A1:C66"/>
  <sheetViews>
    <sheetView showGridLines="0" zoomScale="85" zoomScaleNormal="85" workbookViewId="0">
      <pane xSplit="1" ySplit="4" topLeftCell="B46" activePane="bottomRight" state="frozen"/>
      <selection pane="topRight"/>
      <selection pane="bottomLeft"/>
      <selection pane="bottomRight" activeCell="B65" sqref="B65"/>
    </sheetView>
  </sheetViews>
  <sheetFormatPr defaultColWidth="9.109375" defaultRowHeight="13.8"/>
  <cols>
    <col min="1" max="1" width="3.6640625" style="81" customWidth="1"/>
    <col min="2" max="2" width="120.5546875" style="81" customWidth="1"/>
    <col min="3" max="3" width="3.6640625" style="16" customWidth="1"/>
    <col min="4" max="16384" width="9.109375" style="16"/>
  </cols>
  <sheetData>
    <row r="1" spans="1:3" s="7" customFormat="1" ht="39.9" customHeight="1">
      <c r="A1" s="93"/>
      <c r="B1" s="5"/>
      <c r="C1" s="5"/>
    </row>
    <row r="2" spans="1:3" s="7" customFormat="1" ht="39.9" customHeight="1">
      <c r="A2" s="93"/>
      <c r="B2" s="8" t="s">
        <v>114</v>
      </c>
      <c r="C2" s="5"/>
    </row>
    <row r="3" spans="1:3" s="7" customFormat="1" ht="9.9" customHeight="1">
      <c r="A3" s="93"/>
      <c r="B3" s="5"/>
      <c r="C3" s="5"/>
    </row>
    <row r="4" spans="1:3" s="7" customFormat="1" ht="20.100000000000001" customHeight="1">
      <c r="A4" s="93"/>
      <c r="B4" s="83"/>
      <c r="C4" s="11"/>
    </row>
    <row r="5" spans="1:3" s="7" customFormat="1" ht="9.9" customHeight="1">
      <c r="A5" s="93"/>
      <c r="B5" s="5"/>
      <c r="C5" s="5"/>
    </row>
    <row r="6" spans="1:3" s="90" customFormat="1" ht="20.100000000000001" customHeight="1">
      <c r="A6" s="20"/>
      <c r="B6" s="106" t="s">
        <v>95</v>
      </c>
      <c r="C6" s="14"/>
    </row>
    <row r="7" spans="1:3" s="90" customFormat="1" ht="35.1" customHeight="1">
      <c r="A7" s="20"/>
      <c r="B7" s="1" t="s">
        <v>49</v>
      </c>
      <c r="C7" s="14"/>
    </row>
    <row r="8" spans="1:3" s="90" customFormat="1" ht="50.1" customHeight="1">
      <c r="A8" s="20"/>
      <c r="B8" s="1" t="s">
        <v>88</v>
      </c>
      <c r="C8" s="14"/>
    </row>
    <row r="9" spans="1:3" s="90" customFormat="1" ht="35.1" customHeight="1">
      <c r="A9" s="20"/>
      <c r="B9" s="2" t="s">
        <v>72</v>
      </c>
      <c r="C9" s="14"/>
    </row>
    <row r="10" spans="1:3" s="90" customFormat="1" ht="35.1" customHeight="1">
      <c r="A10" s="20"/>
      <c r="B10" s="2" t="s">
        <v>73</v>
      </c>
      <c r="C10" s="14"/>
    </row>
    <row r="11" spans="1:3" s="90" customFormat="1" ht="30" customHeight="1">
      <c r="A11" s="20"/>
      <c r="B11" s="2" t="s">
        <v>74</v>
      </c>
      <c r="C11" s="14"/>
    </row>
    <row r="12" spans="1:3" s="90" customFormat="1" ht="20.100000000000001" customHeight="1">
      <c r="A12" s="20" t="s">
        <v>53</v>
      </c>
      <c r="B12" s="124" t="s">
        <v>91</v>
      </c>
      <c r="C12" s="77"/>
    </row>
    <row r="13" spans="1:3" s="90" customFormat="1" ht="30" customHeight="1">
      <c r="A13" s="20"/>
      <c r="B13" s="126" t="s">
        <v>130</v>
      </c>
      <c r="C13" s="77"/>
    </row>
    <row r="14" spans="1:3" s="90" customFormat="1" ht="20.100000000000001" customHeight="1">
      <c r="A14" s="20"/>
      <c r="B14" s="127" t="s">
        <v>126</v>
      </c>
      <c r="C14" s="77"/>
    </row>
    <row r="15" spans="1:3" s="90" customFormat="1" ht="24.9" customHeight="1">
      <c r="A15" s="20"/>
      <c r="B15" s="91" t="s">
        <v>94</v>
      </c>
      <c r="C15" s="77"/>
    </row>
    <row r="16" spans="1:3" s="90" customFormat="1" ht="20.100000000000001" customHeight="1">
      <c r="A16" s="20" t="s">
        <v>54</v>
      </c>
      <c r="B16" s="124" t="s">
        <v>50</v>
      </c>
      <c r="C16" s="14"/>
    </row>
    <row r="17" spans="1:3" s="90" customFormat="1" ht="27.75" customHeight="1">
      <c r="A17" s="20"/>
      <c r="B17" s="128" t="s">
        <v>154</v>
      </c>
      <c r="C17" s="14"/>
    </row>
    <row r="18" spans="1:3" s="90" customFormat="1" ht="30" customHeight="1">
      <c r="A18" s="20"/>
      <c r="B18" s="130" t="s">
        <v>131</v>
      </c>
      <c r="C18" s="77"/>
    </row>
    <row r="19" spans="1:3" s="90" customFormat="1" ht="20.100000000000001" customHeight="1">
      <c r="A19" s="20" t="s">
        <v>55</v>
      </c>
      <c r="B19" s="124" t="s">
        <v>101</v>
      </c>
      <c r="C19" s="14"/>
    </row>
    <row r="20" spans="1:3" s="90" customFormat="1" ht="29.25" customHeight="1">
      <c r="A20" s="20"/>
      <c r="B20" s="127" t="s">
        <v>132</v>
      </c>
      <c r="C20" s="14"/>
    </row>
    <row r="21" spans="1:3" s="90" customFormat="1" ht="20.100000000000001" customHeight="1">
      <c r="A21" s="20"/>
      <c r="B21" s="127" t="s">
        <v>126</v>
      </c>
      <c r="C21" s="77"/>
    </row>
    <row r="22" spans="1:3" s="90" customFormat="1" ht="20.100000000000001" customHeight="1">
      <c r="A22" s="20" t="s">
        <v>56</v>
      </c>
      <c r="B22" s="124" t="s">
        <v>63</v>
      </c>
      <c r="C22" s="77"/>
    </row>
    <row r="23" spans="1:3" s="90" customFormat="1" ht="30" customHeight="1">
      <c r="A23" s="20"/>
      <c r="B23" s="122" t="s">
        <v>127</v>
      </c>
      <c r="C23" s="77"/>
    </row>
    <row r="24" spans="1:3" s="90" customFormat="1" ht="20.100000000000001" customHeight="1">
      <c r="A24" s="20"/>
      <c r="B24" s="129" t="s">
        <v>129</v>
      </c>
      <c r="C24" s="77"/>
    </row>
    <row r="25" spans="1:3" s="90" customFormat="1" ht="20.100000000000001" customHeight="1">
      <c r="A25" s="20"/>
      <c r="B25" s="127" t="s">
        <v>126</v>
      </c>
      <c r="C25" s="77"/>
    </row>
    <row r="26" spans="1:3" s="90" customFormat="1" ht="24.9" customHeight="1">
      <c r="A26" s="20"/>
      <c r="B26" s="91" t="s">
        <v>89</v>
      </c>
      <c r="C26" s="77"/>
    </row>
    <row r="27" spans="1:3" s="90" customFormat="1" ht="20.100000000000001" customHeight="1">
      <c r="A27" s="20" t="s">
        <v>57</v>
      </c>
      <c r="B27" s="124" t="s">
        <v>64</v>
      </c>
      <c r="C27" s="77"/>
    </row>
    <row r="28" spans="1:3" s="90" customFormat="1" ht="30" customHeight="1">
      <c r="A28" s="20"/>
      <c r="B28" s="126" t="s">
        <v>133</v>
      </c>
      <c r="C28" s="77"/>
    </row>
    <row r="29" spans="1:3" s="90" customFormat="1" ht="20.100000000000001" customHeight="1">
      <c r="A29" s="20"/>
      <c r="B29" s="127" t="s">
        <v>128</v>
      </c>
      <c r="C29" s="77"/>
    </row>
    <row r="30" spans="1:3" s="90" customFormat="1" ht="20.100000000000001" customHeight="1">
      <c r="A30" s="20"/>
      <c r="B30" s="127" t="s">
        <v>126</v>
      </c>
      <c r="C30" s="77"/>
    </row>
    <row r="31" spans="1:3" s="90" customFormat="1" ht="24.9" customHeight="1">
      <c r="A31" s="20"/>
      <c r="B31" s="91" t="s">
        <v>62</v>
      </c>
      <c r="C31" s="77"/>
    </row>
    <row r="32" spans="1:3" s="90" customFormat="1" ht="20.100000000000001" customHeight="1">
      <c r="A32" s="20" t="s">
        <v>58</v>
      </c>
      <c r="B32" s="124" t="s">
        <v>51</v>
      </c>
      <c r="C32" s="77"/>
    </row>
    <row r="33" spans="1:3" s="90" customFormat="1" ht="20.100000000000001" customHeight="1">
      <c r="A33" s="20"/>
      <c r="B33" s="126" t="s">
        <v>134</v>
      </c>
      <c r="C33" s="77"/>
    </row>
    <row r="34" spans="1:3" s="90" customFormat="1" ht="20.100000000000001" customHeight="1">
      <c r="A34" s="20"/>
      <c r="B34" s="127" t="s">
        <v>135</v>
      </c>
      <c r="C34" s="77"/>
    </row>
    <row r="35" spans="1:3" s="90" customFormat="1" ht="20.100000000000001" customHeight="1">
      <c r="A35" s="20"/>
      <c r="B35" s="127" t="s">
        <v>126</v>
      </c>
      <c r="C35" s="77"/>
    </row>
    <row r="36" spans="1:3" s="90" customFormat="1" ht="20.100000000000001" customHeight="1">
      <c r="A36" s="20" t="s">
        <v>59</v>
      </c>
      <c r="B36" s="124" t="s">
        <v>106</v>
      </c>
      <c r="C36" s="77"/>
    </row>
    <row r="37" spans="1:3" s="90" customFormat="1" ht="20.100000000000001" customHeight="1">
      <c r="A37" s="20"/>
      <c r="B37" s="126" t="s">
        <v>136</v>
      </c>
      <c r="C37" s="77"/>
    </row>
    <row r="38" spans="1:3" s="90" customFormat="1" ht="30" customHeight="1">
      <c r="A38" s="20"/>
      <c r="B38" s="126" t="s">
        <v>137</v>
      </c>
      <c r="C38" s="77"/>
    </row>
    <row r="39" spans="1:3" s="90" customFormat="1" ht="20.100000000000001" customHeight="1">
      <c r="A39" s="20"/>
      <c r="B39" s="127" t="s">
        <v>126</v>
      </c>
      <c r="C39" s="77"/>
    </row>
    <row r="40" spans="1:3" s="90" customFormat="1" ht="20.100000000000001" customHeight="1">
      <c r="A40" s="20"/>
      <c r="B40" s="91" t="s">
        <v>138</v>
      </c>
      <c r="C40" s="77"/>
    </row>
    <row r="41" spans="1:3" s="90" customFormat="1" ht="20.100000000000001" customHeight="1">
      <c r="A41" s="20">
        <v>8</v>
      </c>
      <c r="B41" s="124" t="s">
        <v>52</v>
      </c>
      <c r="C41" s="77"/>
    </row>
    <row r="42" spans="1:3" s="90" customFormat="1" ht="20.100000000000001" customHeight="1">
      <c r="A42" s="20"/>
      <c r="B42" s="126" t="s">
        <v>139</v>
      </c>
      <c r="C42" s="77"/>
    </row>
    <row r="43" spans="1:3" s="90" customFormat="1" ht="20.100000000000001" customHeight="1">
      <c r="A43" s="20"/>
      <c r="B43" s="127" t="s">
        <v>126</v>
      </c>
      <c r="C43" s="77"/>
    </row>
    <row r="44" spans="1:3" s="90" customFormat="1" ht="20.100000000000001" customHeight="1">
      <c r="A44" s="20">
        <v>9</v>
      </c>
      <c r="B44" s="124" t="s">
        <v>60</v>
      </c>
      <c r="C44" s="77"/>
    </row>
    <row r="45" spans="1:3" s="90" customFormat="1" ht="27.6">
      <c r="A45" s="20"/>
      <c r="B45" s="126" t="s">
        <v>85</v>
      </c>
      <c r="C45" s="77"/>
    </row>
    <row r="46" spans="1:3" s="90" customFormat="1" ht="20.100000000000001" customHeight="1">
      <c r="A46" s="20"/>
      <c r="B46" s="127" t="s">
        <v>156</v>
      </c>
      <c r="C46" s="77"/>
    </row>
    <row r="47" spans="1:3" s="90" customFormat="1" ht="20.100000000000001" customHeight="1">
      <c r="A47" s="20">
        <v>10</v>
      </c>
      <c r="B47" s="125" t="s">
        <v>66</v>
      </c>
      <c r="C47" s="77"/>
    </row>
    <row r="48" spans="1:3" s="90" customFormat="1" ht="29.25" customHeight="1">
      <c r="A48" s="20"/>
      <c r="B48" s="127" t="s">
        <v>140</v>
      </c>
      <c r="C48" s="77"/>
    </row>
    <row r="49" spans="1:3" s="90" customFormat="1" ht="20.100000000000001" customHeight="1">
      <c r="A49" s="20"/>
      <c r="B49" s="127" t="s">
        <v>126</v>
      </c>
      <c r="C49" s="77"/>
    </row>
    <row r="50" spans="1:3" s="90" customFormat="1" ht="20.100000000000001" customHeight="1">
      <c r="A50" s="20">
        <v>11</v>
      </c>
      <c r="B50" s="124" t="s">
        <v>92</v>
      </c>
      <c r="C50" s="77"/>
    </row>
    <row r="51" spans="1:3" s="90" customFormat="1" ht="20.100000000000001" customHeight="1">
      <c r="A51" s="20"/>
      <c r="B51" s="127" t="s">
        <v>141</v>
      </c>
      <c r="C51" s="14"/>
    </row>
    <row r="52" spans="1:3" s="90" customFormat="1" ht="20.100000000000001" customHeight="1">
      <c r="A52" s="20"/>
      <c r="B52" s="127" t="s">
        <v>142</v>
      </c>
      <c r="C52" s="14"/>
    </row>
    <row r="53" spans="1:3" s="90" customFormat="1" ht="20.100000000000001" customHeight="1">
      <c r="A53" s="20"/>
      <c r="B53" s="127" t="s">
        <v>126</v>
      </c>
      <c r="C53" s="77"/>
    </row>
    <row r="54" spans="1:3" s="90" customFormat="1" ht="20.100000000000001" customHeight="1">
      <c r="A54" s="20">
        <v>12</v>
      </c>
      <c r="B54" s="124" t="s">
        <v>93</v>
      </c>
      <c r="C54" s="77"/>
    </row>
    <row r="55" spans="1:3" s="90" customFormat="1" ht="20.100000000000001" customHeight="1">
      <c r="A55" s="20"/>
      <c r="B55" s="127" t="s">
        <v>143</v>
      </c>
      <c r="C55" s="77"/>
    </row>
    <row r="56" spans="1:3" s="90" customFormat="1" ht="20.100000000000001" customHeight="1">
      <c r="A56" s="20"/>
      <c r="B56" s="127" t="s">
        <v>144</v>
      </c>
      <c r="C56" s="77"/>
    </row>
    <row r="57" spans="1:3" s="90" customFormat="1" ht="20.100000000000001" customHeight="1">
      <c r="A57" s="20"/>
      <c r="B57" s="127" t="s">
        <v>126</v>
      </c>
      <c r="C57" s="77"/>
    </row>
    <row r="58" spans="1:3" s="90" customFormat="1" ht="20.100000000000001" customHeight="1">
      <c r="A58" s="20">
        <v>13</v>
      </c>
      <c r="B58" s="124" t="s">
        <v>61</v>
      </c>
      <c r="C58" s="77"/>
    </row>
    <row r="59" spans="1:3" s="90" customFormat="1" ht="30" customHeight="1">
      <c r="A59" s="20"/>
      <c r="B59" s="127" t="s">
        <v>145</v>
      </c>
      <c r="C59" s="77"/>
    </row>
    <row r="60" spans="1:3" s="90" customFormat="1" ht="20.100000000000001" customHeight="1">
      <c r="A60" s="20"/>
      <c r="B60" s="123" t="s">
        <v>146</v>
      </c>
      <c r="C60" s="77"/>
    </row>
    <row r="61" spans="1:3" s="90" customFormat="1" ht="20.100000000000001" customHeight="1">
      <c r="A61" s="20"/>
      <c r="B61" s="127" t="s">
        <v>126</v>
      </c>
      <c r="C61" s="77"/>
    </row>
    <row r="62" spans="1:3" s="90" customFormat="1" ht="20.100000000000001" customHeight="1">
      <c r="A62" s="20">
        <v>14</v>
      </c>
      <c r="B62" s="124" t="s">
        <v>38</v>
      </c>
      <c r="C62" s="77"/>
    </row>
    <row r="63" spans="1:3" s="90" customFormat="1" ht="45" customHeight="1">
      <c r="A63" s="20"/>
      <c r="B63" s="126" t="s">
        <v>147</v>
      </c>
      <c r="C63" s="77"/>
    </row>
    <row r="64" spans="1:3" s="90" customFormat="1" ht="30" customHeight="1">
      <c r="A64" s="20"/>
      <c r="B64" s="126" t="s">
        <v>148</v>
      </c>
      <c r="C64" s="77"/>
    </row>
    <row r="65" spans="1:3" s="90" customFormat="1" ht="20.100000000000001" customHeight="1">
      <c r="A65" s="20"/>
      <c r="B65" s="127" t="s">
        <v>126</v>
      </c>
      <c r="C65" s="77"/>
    </row>
    <row r="66" spans="1:3" s="90" customFormat="1" ht="20.100000000000001" customHeight="1">
      <c r="A66" s="20"/>
      <c r="B66" s="92"/>
      <c r="C66" s="77"/>
    </row>
  </sheetData>
  <printOptions horizontalCentered="1"/>
  <pageMargins left="0" right="0" top="0.19685039370078741" bottom="0"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A4F0-0850-4688-BB74-78535C124AD1}">
  <sheetPr>
    <tabColor rgb="FF7030A0"/>
    <pageSetUpPr fitToPage="1"/>
  </sheetPr>
  <dimension ref="A1:V60"/>
  <sheetViews>
    <sheetView showGridLines="0" zoomScale="83" zoomScaleNormal="83" workbookViewId="0">
      <pane xSplit="1" ySplit="4" topLeftCell="B25" activePane="bottomRight" state="frozen"/>
      <selection pane="topRight"/>
      <selection pane="bottomLeft"/>
      <selection pane="bottomRight" activeCell="M10" sqref="M10"/>
    </sheetView>
  </sheetViews>
  <sheetFormatPr defaultColWidth="9.109375" defaultRowHeight="13.8"/>
  <cols>
    <col min="1" max="1" width="3.6640625" style="16" customWidth="1"/>
    <col min="2" max="2" width="5.33203125" style="81" customWidth="1"/>
    <col min="3" max="3" width="17.5546875" style="16" customWidth="1"/>
    <col min="4" max="4" width="16.5546875" style="16" customWidth="1"/>
    <col min="5" max="7" width="8.5546875" style="16" customWidth="1"/>
    <col min="8" max="8" width="1.6640625" style="16" customWidth="1"/>
    <col min="9" max="9" width="19" style="82" customWidth="1"/>
    <col min="10" max="10" width="1.6640625" style="16" customWidth="1"/>
    <col min="11" max="12" width="11.6640625" style="16" customWidth="1"/>
    <col min="13" max="13" width="12.44140625" style="16" customWidth="1"/>
    <col min="14" max="14" width="11.6640625" style="16" customWidth="1"/>
    <col min="15" max="15" width="1.6640625" style="16" customWidth="1"/>
    <col min="16" max="16" width="20.6640625" style="16" customWidth="1"/>
    <col min="17" max="17" width="10.6640625" style="16" customWidth="1"/>
    <col min="18" max="18" width="36.33203125" style="16" customWidth="1"/>
    <col min="19" max="19" width="3.6640625" style="16" customWidth="1"/>
    <col min="20" max="20" width="9.109375" style="16"/>
    <col min="21" max="21" width="10.33203125" style="16" bestFit="1" customWidth="1"/>
    <col min="22" max="23" width="16.44140625" style="16" bestFit="1" customWidth="1"/>
    <col min="24" max="16384" width="9.109375" style="16"/>
  </cols>
  <sheetData>
    <row r="1" spans="1:20" s="7" customFormat="1" ht="39.9" customHeight="1">
      <c r="A1" s="5"/>
      <c r="B1" s="5"/>
      <c r="C1" s="5"/>
      <c r="D1" s="5"/>
      <c r="E1" s="5"/>
      <c r="F1" s="5"/>
      <c r="G1" s="5"/>
      <c r="H1" s="5"/>
      <c r="I1" s="6"/>
      <c r="J1" s="5"/>
      <c r="K1" s="5"/>
      <c r="L1" s="5"/>
      <c r="M1" s="5"/>
      <c r="N1" s="5"/>
      <c r="O1" s="5"/>
      <c r="P1" s="5"/>
      <c r="Q1" s="5"/>
      <c r="R1" s="5"/>
      <c r="S1" s="5"/>
    </row>
    <row r="2" spans="1:20" s="7" customFormat="1" ht="39.75" customHeight="1">
      <c r="A2" s="5"/>
      <c r="B2" s="99" t="s">
        <v>98</v>
      </c>
      <c r="C2" s="6"/>
      <c r="D2" s="5"/>
      <c r="E2" s="5"/>
      <c r="F2" s="5"/>
      <c r="G2" s="5"/>
      <c r="H2" s="5"/>
      <c r="I2" s="6"/>
      <c r="J2" s="5"/>
      <c r="K2" s="5"/>
      <c r="L2" s="9"/>
      <c r="M2" t="s">
        <v>116</v>
      </c>
      <c r="N2" s="5"/>
      <c r="O2" s="5"/>
      <c r="P2" s="5"/>
      <c r="Q2" s="5"/>
      <c r="R2" s="10"/>
      <c r="S2" s="5"/>
    </row>
    <row r="3" spans="1:20" s="7" customFormat="1" ht="9.9" customHeight="1">
      <c r="A3" s="5"/>
      <c r="B3" s="5"/>
      <c r="C3" s="5"/>
      <c r="D3" s="5"/>
      <c r="E3" s="5"/>
      <c r="F3" s="5"/>
      <c r="G3" s="5"/>
      <c r="H3" s="5"/>
      <c r="I3" s="6"/>
      <c r="J3" s="5"/>
      <c r="K3" s="5"/>
      <c r="L3" s="5"/>
      <c r="M3" s="5"/>
      <c r="N3" s="5"/>
      <c r="O3" s="5"/>
      <c r="P3" s="5"/>
      <c r="Q3" s="5"/>
      <c r="R3" s="5"/>
      <c r="S3" s="5"/>
    </row>
    <row r="4" spans="1:20" s="7" customFormat="1" ht="20.100000000000001" customHeight="1">
      <c r="A4" s="5"/>
      <c r="B4" s="83"/>
      <c r="C4" s="83"/>
      <c r="D4" s="83"/>
      <c r="E4" s="83"/>
      <c r="F4" s="83"/>
      <c r="G4" s="83"/>
      <c r="H4" s="83"/>
      <c r="I4" s="84"/>
      <c r="J4" s="83"/>
      <c r="K4" s="83"/>
      <c r="L4" s="83"/>
      <c r="M4" s="83"/>
      <c r="N4" s="83"/>
      <c r="O4" s="83"/>
      <c r="P4" s="83"/>
      <c r="Q4" s="83"/>
      <c r="R4" s="83"/>
      <c r="S4" s="11"/>
    </row>
    <row r="5" spans="1:20" s="7" customFormat="1" ht="9.9" customHeight="1">
      <c r="A5" s="5"/>
      <c r="B5" s="5"/>
      <c r="C5" s="5"/>
      <c r="D5" s="5"/>
      <c r="E5" s="5"/>
      <c r="F5" s="5"/>
      <c r="G5" s="5"/>
      <c r="H5" s="5"/>
      <c r="I5" s="6"/>
      <c r="J5" s="5"/>
      <c r="K5" s="5"/>
      <c r="L5" s="5"/>
      <c r="M5" s="5"/>
      <c r="N5" s="5"/>
      <c r="O5" s="5"/>
      <c r="P5" s="5"/>
      <c r="Q5" s="5"/>
      <c r="R5" s="5"/>
      <c r="S5" s="5"/>
    </row>
    <row r="6" spans="1:20" ht="20.100000000000001" customHeight="1">
      <c r="A6" s="3"/>
      <c r="B6" s="168" t="s">
        <v>41</v>
      </c>
      <c r="C6" s="169"/>
      <c r="D6" s="182" t="s">
        <v>116</v>
      </c>
      <c r="E6" s="182"/>
      <c r="F6" s="182"/>
      <c r="G6" s="183"/>
      <c r="H6" s="3"/>
      <c r="I6" s="168" t="s">
        <v>14</v>
      </c>
      <c r="J6" s="169"/>
      <c r="K6" s="169"/>
      <c r="L6" s="184" t="s">
        <v>99</v>
      </c>
      <c r="M6" s="184"/>
      <c r="N6" s="185"/>
      <c r="O6" s="13"/>
      <c r="P6" s="173" t="s">
        <v>75</v>
      </c>
      <c r="Q6" s="173"/>
      <c r="R6" s="173"/>
      <c r="S6" s="14"/>
      <c r="T6" s="15"/>
    </row>
    <row r="7" spans="1:20" ht="20.100000000000001" customHeight="1">
      <c r="A7" s="3"/>
      <c r="B7" s="168" t="s">
        <v>15</v>
      </c>
      <c r="C7" s="169"/>
      <c r="D7" s="182" t="s">
        <v>116</v>
      </c>
      <c r="E7" s="182"/>
      <c r="F7" s="182"/>
      <c r="G7" s="183"/>
      <c r="H7" s="3"/>
      <c r="I7" s="168" t="s">
        <v>16</v>
      </c>
      <c r="J7" s="169"/>
      <c r="K7" s="169"/>
      <c r="L7" s="186"/>
      <c r="M7" s="186"/>
      <c r="N7" s="187"/>
      <c r="O7" s="13"/>
      <c r="P7" s="175"/>
      <c r="Q7" s="175"/>
      <c r="R7" s="175"/>
      <c r="S7" s="14"/>
      <c r="T7" s="17"/>
    </row>
    <row r="8" spans="1:20" ht="20.100000000000001" customHeight="1">
      <c r="A8" s="3"/>
      <c r="B8" s="168" t="s">
        <v>17</v>
      </c>
      <c r="C8" s="169"/>
      <c r="D8" s="182" t="s">
        <v>116</v>
      </c>
      <c r="E8" s="182"/>
      <c r="F8" s="182"/>
      <c r="G8" s="183"/>
      <c r="H8" s="3"/>
      <c r="I8" s="168" t="s">
        <v>18</v>
      </c>
      <c r="J8" s="169"/>
      <c r="K8" s="169"/>
      <c r="L8" s="186"/>
      <c r="M8" s="186"/>
      <c r="N8" s="187"/>
      <c r="O8" s="13"/>
      <c r="P8" s="175"/>
      <c r="Q8" s="175"/>
      <c r="R8" s="175"/>
      <c r="S8" s="14"/>
      <c r="T8" s="17"/>
    </row>
    <row r="9" spans="1:20" ht="12.75" customHeight="1">
      <c r="A9" s="3"/>
      <c r="B9" s="18"/>
      <c r="C9" s="19"/>
      <c r="D9" s="19"/>
      <c r="E9" s="3"/>
      <c r="F9" s="3"/>
      <c r="G9" s="3"/>
      <c r="H9" s="3"/>
      <c r="I9" s="4"/>
      <c r="J9" s="3"/>
      <c r="K9" s="3"/>
      <c r="L9" s="3"/>
      <c r="M9" s="120" t="s">
        <v>122</v>
      </c>
      <c r="N9" s="3"/>
      <c r="O9" s="3"/>
      <c r="P9" s="3"/>
      <c r="Q9" s="3"/>
      <c r="R9" s="3"/>
      <c r="S9" s="3"/>
    </row>
    <row r="10" spans="1:20" ht="27.6">
      <c r="A10" s="3"/>
      <c r="B10" s="3"/>
      <c r="C10" s="3"/>
      <c r="D10" s="3"/>
      <c r="E10" s="100" t="s">
        <v>115</v>
      </c>
      <c r="F10" s="101" t="s">
        <v>33</v>
      </c>
      <c r="G10" s="101" t="s">
        <v>76</v>
      </c>
      <c r="H10" s="3"/>
      <c r="I10" s="4"/>
      <c r="J10" s="3"/>
      <c r="K10" s="3"/>
      <c r="L10" s="3"/>
      <c r="M10" s="3"/>
      <c r="N10" s="3"/>
      <c r="O10" s="3"/>
      <c r="P10" s="21" t="s">
        <v>21</v>
      </c>
      <c r="Q10" s="22" t="s">
        <v>22</v>
      </c>
      <c r="R10" s="23" t="s">
        <v>118</v>
      </c>
      <c r="S10" s="14"/>
      <c r="T10" s="17"/>
    </row>
    <row r="11" spans="1:20" ht="20.100000000000001" customHeight="1">
      <c r="A11" s="3"/>
      <c r="B11" s="24"/>
      <c r="C11" s="25"/>
      <c r="D11" s="12" t="s">
        <v>42</v>
      </c>
      <c r="E11" s="102"/>
      <c r="F11" s="26"/>
      <c r="G11" s="26"/>
      <c r="H11" s="3"/>
      <c r="I11" s="168" t="s">
        <v>46</v>
      </c>
      <c r="J11" s="169"/>
      <c r="K11" s="169"/>
      <c r="L11" s="180" t="s">
        <v>116</v>
      </c>
      <c r="M11" s="180"/>
      <c r="N11" s="181"/>
      <c r="O11" s="13"/>
      <c r="P11" s="27" t="s">
        <v>24</v>
      </c>
      <c r="Q11" s="28" t="s">
        <v>25</v>
      </c>
      <c r="R11" s="29" t="s">
        <v>119</v>
      </c>
      <c r="S11" s="14"/>
      <c r="T11" s="17"/>
    </row>
    <row r="12" spans="1:20" ht="20.100000000000001" customHeight="1">
      <c r="A12" s="3"/>
      <c r="B12" s="24"/>
      <c r="C12" s="25"/>
      <c r="D12" s="12" t="s">
        <v>43</v>
      </c>
      <c r="E12" s="102"/>
      <c r="F12" s="26"/>
      <c r="G12" s="26"/>
      <c r="H12" s="3"/>
      <c r="I12" s="168" t="s">
        <v>47</v>
      </c>
      <c r="J12" s="169"/>
      <c r="K12" s="169"/>
      <c r="L12" s="180" t="s">
        <v>116</v>
      </c>
      <c r="M12" s="180"/>
      <c r="N12" s="181"/>
      <c r="O12" s="13"/>
      <c r="P12" s="27" t="s">
        <v>28</v>
      </c>
      <c r="Q12" s="28" t="s">
        <v>29</v>
      </c>
      <c r="R12" s="29" t="s">
        <v>120</v>
      </c>
      <c r="S12" s="14"/>
      <c r="T12" s="17"/>
    </row>
    <row r="13" spans="1:20" ht="20.100000000000001" customHeight="1">
      <c r="A13" s="3"/>
      <c r="B13" s="24"/>
      <c r="C13" s="25"/>
      <c r="D13" s="12" t="s">
        <v>26</v>
      </c>
      <c r="E13" s="102"/>
      <c r="F13" s="26"/>
      <c r="G13" s="26"/>
      <c r="H13" s="3"/>
      <c r="I13" s="168" t="s">
        <v>23</v>
      </c>
      <c r="J13" s="169"/>
      <c r="K13" s="169"/>
      <c r="L13" s="170" t="s">
        <v>116</v>
      </c>
      <c r="M13" s="170"/>
      <c r="N13" s="171"/>
      <c r="O13" s="3"/>
      <c r="P13" s="30" t="s">
        <v>30</v>
      </c>
      <c r="Q13" s="31" t="s">
        <v>117</v>
      </c>
      <c r="R13" s="32" t="s">
        <v>121</v>
      </c>
      <c r="S13" s="14"/>
      <c r="T13" s="17"/>
    </row>
    <row r="14" spans="1:20" ht="20.100000000000001" customHeight="1">
      <c r="A14" s="3"/>
      <c r="B14" s="24"/>
      <c r="C14" s="25"/>
      <c r="D14" s="12" t="s">
        <v>44</v>
      </c>
      <c r="E14" s="102"/>
      <c r="F14" s="26"/>
      <c r="G14" s="26"/>
      <c r="H14" s="3"/>
      <c r="I14" s="168" t="s">
        <v>48</v>
      </c>
      <c r="J14" s="169"/>
      <c r="K14" s="169"/>
      <c r="L14" s="180" t="s">
        <v>116</v>
      </c>
      <c r="M14" s="180"/>
      <c r="N14" s="181"/>
      <c r="O14" s="3"/>
      <c r="P14" s="3"/>
      <c r="Q14" s="3"/>
      <c r="R14" s="3"/>
      <c r="S14" s="14"/>
      <c r="T14" s="17"/>
    </row>
    <row r="15" spans="1:20" ht="20.100000000000001" customHeight="1" thickBot="1">
      <c r="A15" s="3"/>
      <c r="B15" s="24"/>
      <c r="C15" s="94"/>
      <c r="D15" s="95" t="s">
        <v>45</v>
      </c>
      <c r="E15" s="103"/>
      <c r="F15" s="96"/>
      <c r="G15" s="96"/>
      <c r="H15" s="3"/>
      <c r="I15" s="168" t="s">
        <v>27</v>
      </c>
      <c r="J15" s="169"/>
      <c r="K15" s="169"/>
      <c r="L15" s="170" t="s">
        <v>116</v>
      </c>
      <c r="M15" s="170"/>
      <c r="N15" s="171"/>
      <c r="O15" s="3"/>
      <c r="P15" s="3"/>
      <c r="Q15" s="3"/>
      <c r="R15" s="3"/>
      <c r="S15" s="14"/>
      <c r="T15" s="17"/>
    </row>
    <row r="16" spans="1:20" ht="20.100000000000001" customHeight="1" thickTop="1">
      <c r="A16" s="3"/>
      <c r="B16" s="24"/>
      <c r="C16" s="97"/>
      <c r="D16" s="98" t="s">
        <v>70</v>
      </c>
      <c r="E16" s="104">
        <f>SUM(E11:E15)</f>
        <v>0</v>
      </c>
      <c r="F16" s="105">
        <f>SUM(F11:F15)</f>
        <v>0</v>
      </c>
      <c r="G16" s="105">
        <f>SUM(G11:G15)</f>
        <v>0</v>
      </c>
      <c r="H16" s="3"/>
      <c r="I16" s="168" t="s">
        <v>123</v>
      </c>
      <c r="J16" s="169"/>
      <c r="K16" s="169"/>
      <c r="L16" s="170" t="s">
        <v>116</v>
      </c>
      <c r="M16" s="170"/>
      <c r="N16" s="171"/>
      <c r="O16" s="20"/>
      <c r="P16" s="131"/>
      <c r="Q16" s="131"/>
      <c r="R16" s="131"/>
      <c r="S16" s="14"/>
      <c r="T16" s="17"/>
    </row>
    <row r="17" spans="1:22" ht="9.9" customHeight="1">
      <c r="A17" s="3"/>
      <c r="B17" s="18"/>
      <c r="C17" s="19"/>
      <c r="D17" s="19"/>
      <c r="E17" s="3"/>
      <c r="F17" s="3"/>
      <c r="G17" s="3"/>
      <c r="H17" s="3"/>
      <c r="I17" s="4"/>
      <c r="J17" s="3"/>
      <c r="K17" s="3"/>
      <c r="L17" s="3"/>
      <c r="M17" s="3"/>
      <c r="N17" s="3"/>
      <c r="O17" s="3"/>
      <c r="P17" s="3"/>
      <c r="Q17" s="3"/>
      <c r="R17" s="3"/>
      <c r="S17" s="3"/>
    </row>
    <row r="18" spans="1:22" ht="24.9" customHeight="1">
      <c r="A18" s="3"/>
      <c r="B18" s="172" t="s">
        <v>31</v>
      </c>
      <c r="C18" s="173"/>
      <c r="D18" s="173"/>
      <c r="E18" s="173"/>
      <c r="F18" s="173"/>
      <c r="G18" s="173"/>
      <c r="H18" s="33"/>
      <c r="I18" s="162" t="s">
        <v>32</v>
      </c>
      <c r="J18" s="3"/>
      <c r="K18" s="178" t="s">
        <v>19</v>
      </c>
      <c r="L18" s="178"/>
      <c r="M18" s="178" t="s">
        <v>20</v>
      </c>
      <c r="N18" s="179"/>
      <c r="O18" s="34"/>
      <c r="P18" s="160" t="s">
        <v>34</v>
      </c>
      <c r="Q18" s="161"/>
      <c r="R18" s="161"/>
      <c r="S18" s="3"/>
    </row>
    <row r="19" spans="1:22" ht="24.9" customHeight="1">
      <c r="A19" s="3"/>
      <c r="B19" s="174"/>
      <c r="C19" s="175"/>
      <c r="D19" s="175"/>
      <c r="E19" s="175"/>
      <c r="F19" s="175"/>
      <c r="G19" s="175"/>
      <c r="H19" s="33"/>
      <c r="I19" s="162"/>
      <c r="J19" s="3"/>
      <c r="K19" s="166" t="s">
        <v>35</v>
      </c>
      <c r="L19" s="35" t="s">
        <v>36</v>
      </c>
      <c r="M19" s="166" t="s">
        <v>35</v>
      </c>
      <c r="N19" s="36" t="s">
        <v>36</v>
      </c>
      <c r="O19" s="34"/>
      <c r="P19" s="162"/>
      <c r="Q19" s="163"/>
      <c r="R19" s="163"/>
      <c r="S19" s="3"/>
    </row>
    <row r="20" spans="1:22" ht="24.9" customHeight="1">
      <c r="A20" s="3"/>
      <c r="B20" s="176"/>
      <c r="C20" s="177"/>
      <c r="D20" s="177"/>
      <c r="E20" s="177"/>
      <c r="F20" s="177"/>
      <c r="G20" s="177"/>
      <c r="H20" s="33"/>
      <c r="I20" s="164"/>
      <c r="J20" s="3"/>
      <c r="K20" s="167"/>
      <c r="L20" s="37" t="s">
        <v>37</v>
      </c>
      <c r="M20" s="167"/>
      <c r="N20" s="38" t="s">
        <v>37</v>
      </c>
      <c r="O20" s="34"/>
      <c r="P20" s="164"/>
      <c r="Q20" s="165"/>
      <c r="R20" s="165"/>
      <c r="S20" s="3"/>
    </row>
    <row r="21" spans="1:22" ht="9.9" customHeight="1">
      <c r="A21" s="3"/>
      <c r="B21" s="18"/>
      <c r="C21" s="19"/>
      <c r="D21" s="19"/>
      <c r="E21" s="3"/>
      <c r="F21" s="3"/>
      <c r="G21" s="3"/>
      <c r="H21" s="3"/>
      <c r="I21" s="4"/>
      <c r="J21" s="3"/>
      <c r="K21" s="3"/>
      <c r="L21" s="3"/>
      <c r="M21" s="3"/>
      <c r="N21" s="3"/>
      <c r="O21" s="3"/>
      <c r="P21" s="3"/>
      <c r="Q21" s="3"/>
      <c r="R21" s="3"/>
      <c r="S21" s="3"/>
    </row>
    <row r="22" spans="1:22" ht="18" customHeight="1">
      <c r="A22" s="3"/>
      <c r="B22" s="39"/>
      <c r="C22" s="143" t="s">
        <v>91</v>
      </c>
      <c r="D22" s="144"/>
      <c r="E22" s="144"/>
      <c r="F22" s="144"/>
      <c r="G22" s="145"/>
      <c r="H22" s="40"/>
      <c r="I22" s="41"/>
      <c r="J22" s="40"/>
      <c r="K22" s="41"/>
      <c r="L22" s="42"/>
      <c r="M22" s="41"/>
      <c r="N22" s="42"/>
      <c r="O22" s="43"/>
      <c r="P22" s="44"/>
      <c r="Q22" s="44"/>
      <c r="R22" s="44"/>
      <c r="S22" s="3"/>
    </row>
    <row r="23" spans="1:22" ht="54.9" customHeight="1">
      <c r="A23" s="3"/>
      <c r="B23" s="45">
        <v>1</v>
      </c>
      <c r="C23" s="146" t="s">
        <v>84</v>
      </c>
      <c r="D23" s="147"/>
      <c r="E23" s="147"/>
      <c r="F23" s="147"/>
      <c r="G23" s="148"/>
      <c r="H23" s="46"/>
      <c r="I23" s="47" t="s">
        <v>37</v>
      </c>
      <c r="J23" s="20"/>
      <c r="K23" s="55"/>
      <c r="L23" s="121" t="str">
        <f>IF(TRIM($L$7)="","Review Date Blank",IF(ISBLANK(K23),"",IF(LOWER(LEFT(K23,1))="y","Yes","No")))</f>
        <v>Review Date Blank</v>
      </c>
      <c r="M23" s="55"/>
      <c r="N23" s="121" t="str">
        <f>IF(TRIM($L$8)="","Final Date Blank",IF(ISBLANK(M23),"",IF(LOWER(LEFT(M23,1))="y","Yes","No")))</f>
        <v>Final Date Blank</v>
      </c>
      <c r="O23" s="48"/>
      <c r="P23" s="138"/>
      <c r="Q23" s="139"/>
      <c r="R23" s="140"/>
      <c r="S23" s="3"/>
      <c r="U23" s="113" t="s">
        <v>116</v>
      </c>
      <c r="V23" s="113" t="s">
        <v>116</v>
      </c>
    </row>
    <row r="24" spans="1:22" ht="18" customHeight="1">
      <c r="A24" s="3"/>
      <c r="B24" s="39"/>
      <c r="C24" s="143" t="s">
        <v>50</v>
      </c>
      <c r="D24" s="144"/>
      <c r="E24" s="144"/>
      <c r="F24" s="144"/>
      <c r="G24" s="145"/>
      <c r="H24" s="40"/>
      <c r="I24" s="49"/>
      <c r="J24" s="40"/>
      <c r="K24" s="41"/>
      <c r="L24" s="115"/>
      <c r="M24" s="41"/>
      <c r="N24" s="115"/>
      <c r="O24" s="43"/>
      <c r="P24" s="50"/>
      <c r="Q24" s="50"/>
      <c r="R24" s="50"/>
      <c r="S24" s="3"/>
    </row>
    <row r="25" spans="1:22" ht="54.9" customHeight="1">
      <c r="A25" s="3"/>
      <c r="B25" s="45">
        <v>2</v>
      </c>
      <c r="C25" s="146" t="s">
        <v>100</v>
      </c>
      <c r="D25" s="147"/>
      <c r="E25" s="147"/>
      <c r="F25" s="147"/>
      <c r="G25" s="148"/>
      <c r="H25" s="46"/>
      <c r="I25" s="51">
        <v>0.1</v>
      </c>
      <c r="J25" s="52"/>
      <c r="K25" s="114" t="str">
        <f>IF(E16=0,"",(F16-E16)/E16)</f>
        <v/>
      </c>
      <c r="L25" s="121" t="str">
        <f>IF(TRIM($L$7)="","Review Date Blank",IF(E16=0,"",IF(AND(K25&gt;=I25,K25&gt;=0),"Yes","No")))</f>
        <v>Review Date Blank</v>
      </c>
      <c r="M25" s="114" t="str">
        <f>IF(G16=0,"",(G16-E16)/E16)</f>
        <v/>
      </c>
      <c r="N25" s="121" t="str">
        <f>IF(TRIM($L$8)="","Final Date Blank",IF(E16=0,"",IF(AND(M25&gt;=I25,M25&gt;=0),"Yes","No")))</f>
        <v>Final Date Blank</v>
      </c>
      <c r="O25" s="48"/>
      <c r="P25" s="138"/>
      <c r="Q25" s="139"/>
      <c r="R25" s="140"/>
      <c r="S25" s="3"/>
    </row>
    <row r="26" spans="1:22" ht="18" customHeight="1">
      <c r="A26" s="3"/>
      <c r="B26" s="39"/>
      <c r="C26" s="143" t="s">
        <v>101</v>
      </c>
      <c r="D26" s="144"/>
      <c r="E26" s="144"/>
      <c r="F26" s="144"/>
      <c r="G26" s="145"/>
      <c r="H26" s="40"/>
      <c r="I26" s="49"/>
      <c r="J26" s="40"/>
      <c r="K26" s="41"/>
      <c r="L26" s="115"/>
      <c r="M26" s="41"/>
      <c r="N26" s="115"/>
      <c r="O26" s="43"/>
      <c r="P26" s="50"/>
      <c r="Q26" s="50"/>
      <c r="R26" s="50"/>
      <c r="S26" s="3"/>
    </row>
    <row r="27" spans="1:22" ht="54.9" customHeight="1">
      <c r="A27" s="3"/>
      <c r="B27" s="45">
        <v>3</v>
      </c>
      <c r="C27" s="146" t="s">
        <v>102</v>
      </c>
      <c r="D27" s="147"/>
      <c r="E27" s="147"/>
      <c r="F27" s="147"/>
      <c r="G27" s="148"/>
      <c r="H27" s="46"/>
      <c r="I27" s="47" t="s">
        <v>37</v>
      </c>
      <c r="J27" s="20"/>
      <c r="K27" s="55"/>
      <c r="L27" s="121" t="str">
        <f>IF(TRIM($L$7)="","Review Date Blank",IF(ISBLANK(K27),"",IF(LOWER(LEFT(K27,1))="y","Yes","No")))</f>
        <v>Review Date Blank</v>
      </c>
      <c r="M27" s="55"/>
      <c r="N27" s="121" t="str">
        <f>IF(TRIM($L$8)="","Final Date Blank",IF(ISBLANK(M27),"",IF(LOWER(LEFT(M27,1))="y","Yes","No")))</f>
        <v>Final Date Blank</v>
      </c>
      <c r="O27" s="48"/>
      <c r="P27" s="138"/>
      <c r="Q27" s="139"/>
      <c r="R27" s="140"/>
      <c r="S27" s="3"/>
    </row>
    <row r="28" spans="1:22" ht="18" customHeight="1">
      <c r="A28" s="3"/>
      <c r="B28" s="39"/>
      <c r="C28" s="143" t="s">
        <v>63</v>
      </c>
      <c r="D28" s="144"/>
      <c r="E28" s="144"/>
      <c r="F28" s="144"/>
      <c r="G28" s="145"/>
      <c r="H28" s="40"/>
      <c r="I28" s="49"/>
      <c r="J28" s="40"/>
      <c r="K28" s="49"/>
      <c r="L28" s="115"/>
      <c r="M28" s="49"/>
      <c r="N28" s="115"/>
      <c r="O28" s="43"/>
      <c r="P28" s="50"/>
      <c r="Q28" s="50"/>
      <c r="R28" s="50"/>
      <c r="S28" s="3"/>
    </row>
    <row r="29" spans="1:22" ht="54.9" customHeight="1">
      <c r="A29" s="3"/>
      <c r="B29" s="45">
        <v>4</v>
      </c>
      <c r="C29" s="154" t="s">
        <v>103</v>
      </c>
      <c r="D29" s="155"/>
      <c r="E29" s="155"/>
      <c r="F29" s="155"/>
      <c r="G29" s="156"/>
      <c r="H29" s="52"/>
      <c r="I29" s="47" t="s">
        <v>37</v>
      </c>
      <c r="J29" s="20"/>
      <c r="K29" s="55"/>
      <c r="L29" s="121" t="str">
        <f>IF(TRIM($L$7)="","Review Date Blank",IF(ISBLANK(K29),"",IF(LOWER(LEFT(K29,1))="y","Yes","No")))</f>
        <v>Review Date Blank</v>
      </c>
      <c r="M29" s="55"/>
      <c r="N29" s="121" t="str">
        <f>IF(TRIM($L$8)="","Final Date Blank",IF(ISBLANK(M29),"",IF(LOWER(LEFT(M29,1))="y","Yes","No")))</f>
        <v>Final Date Blank</v>
      </c>
      <c r="O29" s="48"/>
      <c r="P29" s="138"/>
      <c r="Q29" s="139"/>
      <c r="R29" s="140"/>
      <c r="S29" s="3"/>
      <c r="U29" s="113" t="s">
        <v>116</v>
      </c>
      <c r="V29" s="113" t="s">
        <v>116</v>
      </c>
    </row>
    <row r="30" spans="1:22" ht="18" customHeight="1">
      <c r="A30" s="3"/>
      <c r="B30" s="39"/>
      <c r="C30" s="143" t="s">
        <v>64</v>
      </c>
      <c r="D30" s="144"/>
      <c r="E30" s="144"/>
      <c r="F30" s="144"/>
      <c r="G30" s="145"/>
      <c r="H30" s="40"/>
      <c r="I30" s="49"/>
      <c r="J30" s="40"/>
      <c r="K30" s="49"/>
      <c r="L30" s="115"/>
      <c r="M30" s="49"/>
      <c r="N30" s="115"/>
      <c r="O30" s="43"/>
      <c r="P30" s="50"/>
      <c r="Q30" s="50"/>
      <c r="R30" s="50"/>
      <c r="S30" s="3"/>
    </row>
    <row r="31" spans="1:22" ht="54.9" customHeight="1">
      <c r="A31" s="3"/>
      <c r="B31" s="45">
        <v>5</v>
      </c>
      <c r="C31" s="157" t="s">
        <v>104</v>
      </c>
      <c r="D31" s="158"/>
      <c r="E31" s="158"/>
      <c r="F31" s="158"/>
      <c r="G31" s="159"/>
      <c r="H31" s="46"/>
      <c r="I31" s="47" t="s">
        <v>37</v>
      </c>
      <c r="J31" s="20"/>
      <c r="K31" s="55"/>
      <c r="L31" s="121" t="str">
        <f>IF(TRIM($L$7)="","Review Date Blank",IF(ISBLANK(K31),"",IF(LOWER(LEFT(K31,1))="y","Yes","No")))</f>
        <v>Review Date Blank</v>
      </c>
      <c r="M31" s="55"/>
      <c r="N31" s="121" t="str">
        <f>IF(TRIM($L$8)="","Final Date Blank",IF(ISBLANK(M31),"",IF(LOWER(LEFT(M31,1))="y","Yes","No")))</f>
        <v>Final Date Blank</v>
      </c>
      <c r="O31" s="48"/>
      <c r="P31" s="138"/>
      <c r="Q31" s="139"/>
      <c r="R31" s="140"/>
      <c r="S31" s="3"/>
      <c r="U31" s="113" t="s">
        <v>116</v>
      </c>
      <c r="V31" s="113" t="s">
        <v>116</v>
      </c>
    </row>
    <row r="32" spans="1:22" ht="18" customHeight="1">
      <c r="A32" s="3"/>
      <c r="B32" s="39"/>
      <c r="C32" s="143" t="s">
        <v>51</v>
      </c>
      <c r="D32" s="144"/>
      <c r="E32" s="144"/>
      <c r="F32" s="144"/>
      <c r="G32" s="145"/>
      <c r="H32" s="3"/>
      <c r="I32" s="41"/>
      <c r="J32" s="3"/>
      <c r="K32" s="41"/>
      <c r="L32" s="42"/>
      <c r="M32" s="41"/>
      <c r="N32" s="42"/>
      <c r="O32" s="3"/>
      <c r="P32" s="53"/>
      <c r="Q32" s="53"/>
      <c r="R32" s="53"/>
      <c r="S32" s="3"/>
    </row>
    <row r="33" spans="1:22" ht="54.9" customHeight="1">
      <c r="A33" s="3"/>
      <c r="B33" s="45">
        <v>6</v>
      </c>
      <c r="C33" s="146" t="s">
        <v>105</v>
      </c>
      <c r="D33" s="147"/>
      <c r="E33" s="147"/>
      <c r="F33" s="147"/>
      <c r="G33" s="148"/>
      <c r="H33" s="40"/>
      <c r="I33" s="47" t="s">
        <v>37</v>
      </c>
      <c r="J33" s="20"/>
      <c r="K33" s="55"/>
      <c r="L33" s="121" t="str">
        <f>IF(TRIM($L$7)="","Review Date Blank",IF(ISBLANK(K33),"",IF(LOWER(LEFT(K33,1))="y","Yes","No")))</f>
        <v>Review Date Blank</v>
      </c>
      <c r="M33" s="55"/>
      <c r="N33" s="121" t="str">
        <f>IF(TRIM($L$8)="","Final Date Blank",IF(ISBLANK(M33),"",IF(LOWER(LEFT(M33,1))="y","Yes","No")))</f>
        <v>Final Date Blank</v>
      </c>
      <c r="O33" s="43"/>
      <c r="P33" s="138"/>
      <c r="Q33" s="139"/>
      <c r="R33" s="140"/>
      <c r="S33" s="3"/>
    </row>
    <row r="34" spans="1:22" ht="18" customHeight="1">
      <c r="A34" s="3"/>
      <c r="B34" s="39"/>
      <c r="C34" s="143" t="s">
        <v>106</v>
      </c>
      <c r="D34" s="144"/>
      <c r="E34" s="144"/>
      <c r="F34" s="144"/>
      <c r="G34" s="145"/>
      <c r="H34" s="40"/>
      <c r="I34" s="49"/>
      <c r="J34" s="40"/>
      <c r="K34" s="49"/>
      <c r="L34" s="115"/>
      <c r="M34" s="49"/>
      <c r="N34" s="115"/>
      <c r="O34" s="43"/>
      <c r="P34" s="50"/>
      <c r="Q34" s="50"/>
      <c r="R34" s="50"/>
      <c r="S34" s="3"/>
    </row>
    <row r="35" spans="1:22" ht="54.9" customHeight="1">
      <c r="A35" s="3"/>
      <c r="B35" s="45">
        <v>7</v>
      </c>
      <c r="C35" s="150" t="s">
        <v>107</v>
      </c>
      <c r="D35" s="147"/>
      <c r="E35" s="147"/>
      <c r="F35" s="147"/>
      <c r="G35" s="148"/>
      <c r="H35" s="46"/>
      <c r="I35" s="47" t="s">
        <v>37</v>
      </c>
      <c r="J35" s="20"/>
      <c r="K35" s="55"/>
      <c r="L35" s="121" t="str">
        <f>IF(TRIM($L$7)="","Review Date Blank",IF(ISBLANK(K35),"",IF(LOWER(LEFT(K35,1))="y","Yes","No")))</f>
        <v>Review Date Blank</v>
      </c>
      <c r="M35" s="55"/>
      <c r="N35" s="121" t="str">
        <f>IF(TRIM($L$8)="","Final Date Blank",IF(ISBLANK(M35),"",IF(LOWER(LEFT(M35,1))="y","Yes","No")))</f>
        <v>Final Date Blank</v>
      </c>
      <c r="O35" s="48"/>
      <c r="P35" s="138"/>
      <c r="Q35" s="139"/>
      <c r="R35" s="140"/>
      <c r="S35" s="3"/>
      <c r="U35" s="113" t="s">
        <v>116</v>
      </c>
      <c r="V35" s="113" t="s">
        <v>116</v>
      </c>
    </row>
    <row r="36" spans="1:22" ht="18" customHeight="1">
      <c r="A36" s="3"/>
      <c r="B36" s="39"/>
      <c r="C36" s="143" t="s">
        <v>52</v>
      </c>
      <c r="D36" s="144"/>
      <c r="E36" s="144"/>
      <c r="F36" s="144"/>
      <c r="G36" s="145"/>
      <c r="H36" s="40"/>
      <c r="I36" s="49"/>
      <c r="J36" s="40"/>
      <c r="K36" s="49"/>
      <c r="L36" s="115"/>
      <c r="M36" s="49"/>
      <c r="N36" s="115"/>
      <c r="O36" s="43"/>
      <c r="P36" s="50"/>
      <c r="Q36" s="50"/>
      <c r="R36" s="50"/>
      <c r="S36" s="3"/>
    </row>
    <row r="37" spans="1:22" ht="54.9" customHeight="1">
      <c r="A37" s="3"/>
      <c r="B37" s="45">
        <v>8</v>
      </c>
      <c r="C37" s="146" t="s">
        <v>90</v>
      </c>
      <c r="D37" s="147"/>
      <c r="E37" s="147"/>
      <c r="F37" s="147"/>
      <c r="G37" s="148"/>
      <c r="H37" s="46"/>
      <c r="I37" s="47" t="s">
        <v>37</v>
      </c>
      <c r="J37" s="20"/>
      <c r="K37" s="55"/>
      <c r="L37" s="121" t="str">
        <f>IF(TRIM($L$7)="","Review Date Blank",IF(ISBLANK(K37),"",IF(LOWER(LEFT(K37,1))="y","Yes","No")))</f>
        <v>Review Date Blank</v>
      </c>
      <c r="M37" s="55"/>
      <c r="N37" s="121" t="str">
        <f>IF(TRIM($L$8)="","Final Date Blank",IF(ISBLANK(M37),"",IF(LOWER(LEFT(M37,1))="y","Yes","No")))</f>
        <v>Final Date Blank</v>
      </c>
      <c r="O37" s="48"/>
      <c r="P37" s="138"/>
      <c r="Q37" s="139"/>
      <c r="R37" s="140"/>
      <c r="S37" s="3"/>
    </row>
    <row r="38" spans="1:22" ht="18" customHeight="1">
      <c r="A38" s="3"/>
      <c r="B38" s="39"/>
      <c r="C38" s="143" t="s">
        <v>65</v>
      </c>
      <c r="D38" s="144"/>
      <c r="E38" s="144"/>
      <c r="F38" s="144"/>
      <c r="G38" s="145"/>
      <c r="H38" s="40"/>
      <c r="I38" s="49"/>
      <c r="J38" s="40"/>
      <c r="K38" s="49"/>
      <c r="L38" s="115"/>
      <c r="M38" s="49"/>
      <c r="N38" s="115"/>
      <c r="O38" s="43"/>
      <c r="P38" s="50"/>
      <c r="Q38" s="50"/>
      <c r="R38" s="50"/>
      <c r="S38" s="3"/>
    </row>
    <row r="39" spans="1:22" ht="54.9" customHeight="1">
      <c r="A39" s="3"/>
      <c r="B39" s="45">
        <v>9</v>
      </c>
      <c r="C39" s="146" t="s">
        <v>85</v>
      </c>
      <c r="D39" s="147"/>
      <c r="E39" s="147"/>
      <c r="F39" s="147"/>
      <c r="G39" s="148"/>
      <c r="H39" s="46"/>
      <c r="I39" s="47" t="s">
        <v>37</v>
      </c>
      <c r="J39" s="20"/>
      <c r="K39" s="55"/>
      <c r="L39" s="121" t="str">
        <f>IF(TRIM($L$7)="","Review Date Blank",IF(ISBLANK(K39),"",IF(LOWER(LEFT(K39,1))="y","Yes","No")))</f>
        <v>Review Date Blank</v>
      </c>
      <c r="M39" s="55"/>
      <c r="N39" s="121" t="str">
        <f>IF(TRIM($L$8)="","Final Date Blank",IF(ISBLANK(M39),"",IF(LOWER(LEFT(M39,1))="y","Yes","No")))</f>
        <v>Final Date Blank</v>
      </c>
      <c r="O39" s="48"/>
      <c r="P39" s="138"/>
      <c r="Q39" s="139"/>
      <c r="R39" s="140"/>
      <c r="S39" s="3"/>
    </row>
    <row r="40" spans="1:22" ht="18" customHeight="1">
      <c r="A40" s="3"/>
      <c r="B40" s="39"/>
      <c r="C40" s="143" t="s">
        <v>66</v>
      </c>
      <c r="D40" s="144"/>
      <c r="E40" s="144"/>
      <c r="F40" s="144"/>
      <c r="G40" s="145"/>
      <c r="H40" s="40"/>
      <c r="I40" s="49"/>
      <c r="J40" s="40"/>
      <c r="K40" s="49"/>
      <c r="L40" s="115"/>
      <c r="M40" s="49"/>
      <c r="N40" s="115"/>
      <c r="O40" s="43"/>
      <c r="P40" s="50"/>
      <c r="Q40" s="50"/>
      <c r="R40" s="50"/>
      <c r="S40" s="3"/>
    </row>
    <row r="41" spans="1:22" ht="54.9" customHeight="1">
      <c r="A41" s="3"/>
      <c r="B41" s="45">
        <v>10</v>
      </c>
      <c r="C41" s="146" t="s">
        <v>108</v>
      </c>
      <c r="D41" s="147"/>
      <c r="E41" s="147"/>
      <c r="F41" s="147"/>
      <c r="G41" s="148"/>
      <c r="H41" s="46"/>
      <c r="I41" s="47" t="s">
        <v>37</v>
      </c>
      <c r="J41" s="20"/>
      <c r="K41" s="55"/>
      <c r="L41" s="121" t="str">
        <f>IF(TRIM($L$7)="","Review Date Blank",IF(ISBLANK(K41),"",IF(LOWER(LEFT(K41,1))="y","Yes","No")))</f>
        <v>Review Date Blank</v>
      </c>
      <c r="M41" s="55"/>
      <c r="N41" s="121" t="str">
        <f>IF(TRIM($L$8)="","Final Date Blank",IF(ISBLANK(M41),"",IF(LOWER(LEFT(M41,1))="y","Yes","No")))</f>
        <v>Final Date Blank</v>
      </c>
      <c r="O41" s="48"/>
      <c r="P41" s="138"/>
      <c r="Q41" s="139"/>
      <c r="R41" s="140"/>
      <c r="S41" s="3"/>
    </row>
    <row r="42" spans="1:22" ht="18" customHeight="1">
      <c r="A42" s="3"/>
      <c r="B42" s="39"/>
      <c r="C42" s="143" t="s">
        <v>92</v>
      </c>
      <c r="D42" s="144"/>
      <c r="E42" s="144"/>
      <c r="F42" s="144"/>
      <c r="G42" s="145"/>
      <c r="H42" s="40"/>
      <c r="I42" s="49"/>
      <c r="J42" s="40"/>
      <c r="K42" s="49"/>
      <c r="L42" s="115"/>
      <c r="M42" s="49"/>
      <c r="N42" s="115"/>
      <c r="O42" s="43"/>
      <c r="P42" s="50"/>
      <c r="Q42" s="50"/>
      <c r="R42" s="50"/>
      <c r="S42" s="3"/>
    </row>
    <row r="43" spans="1:22" ht="54.9" customHeight="1">
      <c r="A43" s="3"/>
      <c r="B43" s="45">
        <v>11</v>
      </c>
      <c r="C43" s="146" t="s">
        <v>67</v>
      </c>
      <c r="D43" s="147"/>
      <c r="E43" s="147"/>
      <c r="F43" s="147"/>
      <c r="G43" s="148"/>
      <c r="H43" s="46"/>
      <c r="I43" s="47" t="s">
        <v>37</v>
      </c>
      <c r="J43" s="20"/>
      <c r="K43" s="55"/>
      <c r="L43" s="121" t="str">
        <f>IF(TRIM($L$7)="","Review Date Blank",IF(ISBLANK(K43),"",IF(LOWER(LEFT(K43,1))="y","Yes","No")))</f>
        <v>Review Date Blank</v>
      </c>
      <c r="M43" s="55"/>
      <c r="N43" s="121" t="str">
        <f>IF(TRIM($L$8)="","Final Date Blank",IF(ISBLANK(M43),"",IF(LOWER(LEFT(M43,1))="y","Yes","No")))</f>
        <v>Final Date Blank</v>
      </c>
      <c r="O43" s="48"/>
      <c r="P43" s="138"/>
      <c r="Q43" s="139"/>
      <c r="R43" s="140"/>
      <c r="S43" s="3"/>
    </row>
    <row r="44" spans="1:22" ht="18" customHeight="1">
      <c r="A44" s="3"/>
      <c r="B44" s="39"/>
      <c r="C44" s="149" t="s">
        <v>93</v>
      </c>
      <c r="D44" s="144"/>
      <c r="E44" s="144"/>
      <c r="F44" s="144"/>
      <c r="G44" s="145"/>
      <c r="H44" s="40"/>
      <c r="I44" s="49"/>
      <c r="J44" s="40"/>
      <c r="K44" s="49"/>
      <c r="L44" s="115"/>
      <c r="M44" s="49"/>
      <c r="N44" s="115"/>
      <c r="O44" s="43"/>
      <c r="P44" s="50"/>
      <c r="Q44" s="50"/>
      <c r="R44" s="50"/>
      <c r="S44" s="3"/>
    </row>
    <row r="45" spans="1:22" ht="54.9" customHeight="1">
      <c r="A45" s="3"/>
      <c r="B45" s="45">
        <v>12</v>
      </c>
      <c r="C45" s="146" t="s">
        <v>68</v>
      </c>
      <c r="D45" s="147"/>
      <c r="E45" s="147"/>
      <c r="F45" s="147"/>
      <c r="G45" s="148"/>
      <c r="H45" s="46"/>
      <c r="I45" s="47" t="s">
        <v>37</v>
      </c>
      <c r="J45" s="20"/>
      <c r="K45" s="55"/>
      <c r="L45" s="121" t="str">
        <f>IF(TRIM($L$7)="","Review Date Blank",IF(ISBLANK(K45),"",IF(LOWER(LEFT(K45,1))="y","Yes","No")))</f>
        <v>Review Date Blank</v>
      </c>
      <c r="M45" s="55"/>
      <c r="N45" s="121" t="str">
        <f>IF(TRIM($L$8)="","Final Date Blank",IF(ISBLANK(M45),"",IF(LOWER(LEFT(M45,1))="y","Yes","No")))</f>
        <v>Final Date Blank</v>
      </c>
      <c r="O45" s="48"/>
      <c r="P45" s="138"/>
      <c r="Q45" s="139"/>
      <c r="R45" s="140"/>
      <c r="S45" s="3"/>
    </row>
    <row r="46" spans="1:22" ht="18" customHeight="1">
      <c r="A46" s="3"/>
      <c r="B46" s="39"/>
      <c r="C46" s="143" t="s">
        <v>61</v>
      </c>
      <c r="D46" s="144"/>
      <c r="E46" s="144"/>
      <c r="F46" s="144"/>
      <c r="G46" s="145"/>
      <c r="H46" s="40"/>
      <c r="I46" s="49"/>
      <c r="J46" s="40"/>
      <c r="K46" s="49"/>
      <c r="L46" s="115"/>
      <c r="M46" s="49"/>
      <c r="N46" s="115"/>
      <c r="O46" s="43"/>
      <c r="P46" s="50"/>
      <c r="Q46" s="50"/>
      <c r="R46" s="50"/>
      <c r="S46" s="3"/>
    </row>
    <row r="47" spans="1:22" ht="54.9" customHeight="1">
      <c r="A47" s="3"/>
      <c r="B47" s="54">
        <v>13</v>
      </c>
      <c r="C47" s="150" t="s">
        <v>86</v>
      </c>
      <c r="D47" s="147"/>
      <c r="E47" s="147"/>
      <c r="F47" s="147"/>
      <c r="G47" s="148"/>
      <c r="H47" s="40"/>
      <c r="I47" s="47" t="s">
        <v>37</v>
      </c>
      <c r="J47" s="20"/>
      <c r="K47" s="55"/>
      <c r="L47" s="121" t="str">
        <f>IF(TRIM($L$7)="","Review Date Blank",IF(ISBLANK(K47),"",IF(LOWER(LEFT(K47,1))="y","Yes","No")))</f>
        <v>Review Date Blank</v>
      </c>
      <c r="M47" s="55"/>
      <c r="N47" s="121" t="str">
        <f>IF(TRIM($L$8)="","Final Date Blank",IF(ISBLANK(M47),"",IF(LOWER(LEFT(M47,1))="y","Yes","No")))</f>
        <v>Final Date Blank</v>
      </c>
      <c r="O47" s="43"/>
      <c r="P47" s="151"/>
      <c r="Q47" s="152"/>
      <c r="R47" s="153"/>
      <c r="S47" s="3"/>
    </row>
    <row r="48" spans="1:22" ht="18" customHeight="1">
      <c r="A48" s="3"/>
      <c r="B48" s="56"/>
      <c r="C48" s="143" t="s">
        <v>38</v>
      </c>
      <c r="D48" s="144"/>
      <c r="E48" s="144"/>
      <c r="F48" s="144"/>
      <c r="G48" s="145"/>
      <c r="H48" s="40"/>
      <c r="I48" s="49"/>
      <c r="J48" s="40"/>
      <c r="K48" s="49"/>
      <c r="L48" s="115"/>
      <c r="M48" s="49"/>
      <c r="N48" s="115"/>
      <c r="O48" s="43"/>
      <c r="P48" s="50"/>
      <c r="Q48" s="50"/>
      <c r="R48" s="50"/>
      <c r="S48" s="3"/>
    </row>
    <row r="49" spans="1:21" ht="54.9" customHeight="1">
      <c r="A49" s="3"/>
      <c r="B49" s="45">
        <v>14</v>
      </c>
      <c r="C49" s="146" t="s">
        <v>109</v>
      </c>
      <c r="D49" s="147"/>
      <c r="E49" s="147"/>
      <c r="F49" s="147"/>
      <c r="G49" s="148"/>
      <c r="H49" s="46"/>
      <c r="I49" s="47" t="s">
        <v>37</v>
      </c>
      <c r="J49" s="20"/>
      <c r="K49" s="55"/>
      <c r="L49" s="121" t="str">
        <f>IF(TRIM($L$7)="","Review Date Blank",IF(ISBLANK(K49),"",IF(LOWER(LEFT(K49,1))="y","Yes","No")))</f>
        <v>Review Date Blank</v>
      </c>
      <c r="M49" s="55"/>
      <c r="N49" s="121" t="str">
        <f>IF(TRIM($L$8)="","Final Date Blank",IF(ISBLANK(M49),"",IF(LOWER(LEFT(M49,1))="y","Yes","No")))</f>
        <v>Final Date Blank</v>
      </c>
      <c r="O49" s="48"/>
      <c r="P49" s="138"/>
      <c r="Q49" s="139"/>
      <c r="R49" s="140"/>
      <c r="S49" s="3"/>
    </row>
    <row r="50" spans="1:21" ht="15" customHeight="1">
      <c r="A50" s="3"/>
      <c r="B50" s="57"/>
      <c r="C50" s="3"/>
      <c r="D50" s="3"/>
      <c r="E50" s="3"/>
      <c r="F50" s="3"/>
      <c r="G50" s="58"/>
      <c r="H50" s="59"/>
      <c r="I50" s="60"/>
      <c r="J50" s="40"/>
      <c r="K50" s="116" t="str">
        <f>IF((IF(K23="yes",1,0)+IF(K29="yes",1,0)+IF(K31="yes",1,0)+IF(K35="yes",1,0))&lt;4,"No Gold","Potential Gold")</f>
        <v>No Gold</v>
      </c>
      <c r="L50" s="117"/>
      <c r="M50" s="116" t="str">
        <f>IF((IF(N23="yes",1,0)+IF(N29="yes",1,0)+IF(N31="yes",1,0)+IF(N35="yes",1,0))&lt;4,"No Gold","Potential Gold")</f>
        <v>No Gold</v>
      </c>
      <c r="N50" s="118"/>
      <c r="O50" s="43"/>
      <c r="P50" s="61"/>
      <c r="Q50" s="61"/>
      <c r="R50" s="61"/>
      <c r="S50" s="3"/>
    </row>
    <row r="51" spans="1:21" s="67" customFormat="1" ht="24.9" customHeight="1">
      <c r="A51" s="62"/>
      <c r="B51" s="136" t="s">
        <v>87</v>
      </c>
      <c r="C51" s="137"/>
      <c r="D51" s="137"/>
      <c r="E51" s="137"/>
      <c r="F51" s="63"/>
      <c r="G51" s="64"/>
      <c r="H51" s="65"/>
      <c r="I51" s="64"/>
      <c r="J51" s="20"/>
      <c r="K51" s="119">
        <f>IF(M50="No Gold",COUNTIF($L$23:$L$49,"Yes"),IF(M50="Potential Gold",COUNTIF($L$23:$L$49,"Yes")))</f>
        <v>0</v>
      </c>
      <c r="L51" s="66">
        <f>COUNTIF($L$23:$L$49,"Yes")</f>
        <v>0</v>
      </c>
      <c r="M51" s="119">
        <f>IF(M50="No Gold",COUNTIF($N$23:$N$49,"Yes"),IF(M50="Potential Gold",COUNTIF($N$23:$N$49,"Yes")))</f>
        <v>0</v>
      </c>
      <c r="N51" s="66">
        <f>COUNTIF($N$23:$N$49,"Yes")</f>
        <v>0</v>
      </c>
      <c r="O51" s="43"/>
      <c r="P51" s="138"/>
      <c r="Q51" s="139"/>
      <c r="R51" s="140"/>
      <c r="S51" s="62"/>
    </row>
    <row r="52" spans="1:21" ht="9.9" customHeight="1">
      <c r="A52" s="68" t="s">
        <v>39</v>
      </c>
      <c r="B52" s="18"/>
      <c r="C52" s="3"/>
      <c r="D52" s="3"/>
      <c r="E52" s="3"/>
      <c r="F52" s="3"/>
      <c r="G52" s="64"/>
      <c r="H52" s="58"/>
      <c r="I52" s="69"/>
      <c r="J52" s="3"/>
      <c r="K52" s="4"/>
      <c r="L52" s="4"/>
      <c r="M52" s="4"/>
      <c r="N52" s="4"/>
      <c r="O52" s="3"/>
      <c r="P52" s="3"/>
      <c r="Q52" s="3"/>
      <c r="R52" s="3"/>
      <c r="S52" s="3"/>
      <c r="U52" s="67"/>
    </row>
    <row r="53" spans="1:21" ht="24.9" customHeight="1">
      <c r="A53" s="3"/>
      <c r="B53" s="136" t="s">
        <v>110</v>
      </c>
      <c r="C53" s="137"/>
      <c r="D53" s="137"/>
      <c r="E53" s="137"/>
      <c r="F53" s="63"/>
      <c r="G53" s="64"/>
      <c r="H53" s="70"/>
      <c r="I53" s="70"/>
      <c r="J53" s="71"/>
      <c r="K53" s="141" t="str">
        <f>IF(TRIM($L$7)="","",IF(K50="No Gold",IF(K51&lt;&gt;"",IF(K51=14,"Gold Review",IF(K51&gt;=10,"Silver Review",IF(K51&gt;=5,"Bronze Review",IF(K51&gt;=1,"Participation","No Award")))),""),IF(K51&lt;&gt;"",IF(K51&gt;=13,"Gold Review",IF(K51&gt;=9,"Silver Review",IF(K51&gt;=5,"Bronze Review",IF(K51&gt;=1,"Participation","No Award")))),"")))</f>
        <v/>
      </c>
      <c r="L53" s="141"/>
      <c r="M53" s="141" t="str">
        <f>IF(TRIM($L$8)="","",IF(M50="No Gold",IF(st_total_final&lt;&gt;"",IF(st_total_final=14,"Gold Award",IF(st_total_final&gt;=10,"Silver Award",IF(st_total_final&gt;=5,"Bronze Award",IF(st_total_final&gt;=1,"Participation","No Award")))),""),IF(st_total_final&lt;&gt;"",IF(st_total_final&gt;=13,"Gold Award",IF(st_total_final&gt;=9,"Silver Award",IF(st_total_final&gt;=5,"Bronze Award",IF(st_total_final&gt;=1,"Participation","No Award")))),"")))</f>
        <v/>
      </c>
      <c r="N53" s="141"/>
      <c r="O53" s="72"/>
      <c r="P53" s="3"/>
      <c r="Q53" s="3"/>
      <c r="R53" s="3"/>
      <c r="S53" s="3"/>
      <c r="U53" s="67"/>
    </row>
    <row r="54" spans="1:21" ht="30" customHeight="1">
      <c r="A54" s="3"/>
      <c r="B54" s="142" t="s">
        <v>111</v>
      </c>
      <c r="C54" s="142"/>
      <c r="D54" s="142"/>
      <c r="E54" s="142"/>
      <c r="F54" s="142"/>
      <c r="G54" s="142"/>
      <c r="H54" s="142"/>
      <c r="I54" s="142"/>
      <c r="J54" s="142"/>
      <c r="K54" s="142"/>
      <c r="L54" s="142"/>
      <c r="M54" s="142"/>
      <c r="N54" s="142"/>
      <c r="O54" s="142"/>
      <c r="P54" s="142"/>
      <c r="Q54" s="142"/>
      <c r="R54" s="142"/>
      <c r="S54" s="3"/>
      <c r="U54" s="67"/>
    </row>
    <row r="55" spans="1:21" ht="9.9" customHeight="1">
      <c r="A55" s="3"/>
      <c r="B55" s="18"/>
      <c r="C55" s="3"/>
      <c r="D55" s="3"/>
      <c r="E55" s="3"/>
      <c r="F55" s="3"/>
      <c r="G55" s="3"/>
      <c r="H55" s="3"/>
      <c r="I55" s="73"/>
      <c r="J55" s="74"/>
      <c r="K55" s="3"/>
      <c r="L55" s="3"/>
      <c r="M55" s="3"/>
      <c r="N55" s="75"/>
      <c r="O55" s="75"/>
      <c r="P55" s="3"/>
      <c r="Q55" s="3"/>
      <c r="R55" s="3"/>
      <c r="S55" s="3"/>
    </row>
    <row r="56" spans="1:21" ht="30" customHeight="1">
      <c r="A56" s="3"/>
      <c r="B56" s="133" t="s">
        <v>71</v>
      </c>
      <c r="C56" s="133"/>
      <c r="D56" s="133"/>
      <c r="E56" s="133"/>
      <c r="F56" s="133"/>
      <c r="G56" s="133"/>
      <c r="H56" s="133"/>
      <c r="I56" s="133"/>
      <c r="J56" s="133"/>
      <c r="K56" s="133"/>
      <c r="L56" s="133"/>
      <c r="M56" s="133"/>
      <c r="N56" s="133"/>
      <c r="O56" s="133"/>
      <c r="P56" s="133"/>
      <c r="Q56" s="133"/>
      <c r="R56" s="133"/>
      <c r="S56" s="3"/>
    </row>
    <row r="57" spans="1:21" ht="65.099999999999994" customHeight="1">
      <c r="A57" s="3"/>
      <c r="B57" s="18"/>
      <c r="C57" s="76" t="s">
        <v>40</v>
      </c>
      <c r="D57" s="134"/>
      <c r="E57" s="134"/>
      <c r="F57" s="134"/>
      <c r="G57" s="134"/>
      <c r="H57" s="77"/>
      <c r="I57" s="134"/>
      <c r="J57" s="134"/>
      <c r="K57" s="134"/>
      <c r="L57" s="134"/>
      <c r="M57" s="111" t="s">
        <v>124</v>
      </c>
      <c r="N57" s="75"/>
      <c r="O57" s="78"/>
      <c r="P57" s="3"/>
      <c r="Q57" s="3"/>
      <c r="R57" s="3"/>
      <c r="S57" s="3"/>
    </row>
    <row r="58" spans="1:21" ht="15" customHeight="1">
      <c r="A58" s="3"/>
      <c r="B58" s="18"/>
      <c r="C58" s="3"/>
      <c r="D58" s="135" t="s">
        <v>69</v>
      </c>
      <c r="E58" s="135"/>
      <c r="F58" s="135"/>
      <c r="G58" s="135"/>
      <c r="H58" s="79"/>
      <c r="I58" s="135" t="s">
        <v>125</v>
      </c>
      <c r="J58" s="135"/>
      <c r="K58" s="135"/>
      <c r="L58" s="135"/>
      <c r="M58" s="3"/>
      <c r="N58" s="75"/>
      <c r="O58" s="75"/>
      <c r="P58" s="3"/>
      <c r="Q58" s="3"/>
      <c r="R58" s="3"/>
      <c r="S58" s="3"/>
    </row>
    <row r="59" spans="1:21" ht="15" customHeight="1">
      <c r="A59" s="3"/>
      <c r="B59" s="18"/>
      <c r="C59" s="3"/>
      <c r="D59" s="3"/>
      <c r="E59" s="3"/>
      <c r="F59" s="3"/>
      <c r="G59" s="3"/>
      <c r="H59" s="3"/>
      <c r="I59" s="132"/>
      <c r="J59" s="132"/>
      <c r="K59" s="132"/>
      <c r="L59" s="132"/>
      <c r="M59" s="3"/>
      <c r="N59" s="80"/>
      <c r="O59" s="80"/>
      <c r="P59" s="3"/>
      <c r="Q59" s="3"/>
      <c r="R59" s="110" t="s">
        <v>112</v>
      </c>
      <c r="S59" s="3"/>
    </row>
    <row r="60" spans="1:21" ht="15" customHeight="1">
      <c r="A60" s="3"/>
      <c r="B60" s="18"/>
      <c r="C60" s="3"/>
      <c r="D60" s="3"/>
      <c r="E60" s="3"/>
      <c r="F60" s="3"/>
      <c r="G60" s="3"/>
      <c r="H60" s="3"/>
      <c r="I60" s="4"/>
      <c r="J60" s="3"/>
      <c r="K60" s="3"/>
      <c r="L60" s="3"/>
      <c r="M60" s="3"/>
      <c r="N60" s="3"/>
      <c r="O60" s="3"/>
      <c r="P60" s="3"/>
      <c r="Q60" s="3"/>
      <c r="R60" s="3"/>
      <c r="S60" s="3"/>
    </row>
  </sheetData>
  <sheetProtection sheet="1" objects="1" scenarios="1"/>
  <mergeCells count="87">
    <mergeCell ref="P6:R8"/>
    <mergeCell ref="B7:C7"/>
    <mergeCell ref="D7:G7"/>
    <mergeCell ref="I7:K7"/>
    <mergeCell ref="L7:N7"/>
    <mergeCell ref="B8:C8"/>
    <mergeCell ref="I12:K12"/>
    <mergeCell ref="L12:N12"/>
    <mergeCell ref="B6:C6"/>
    <mergeCell ref="D6:G6"/>
    <mergeCell ref="I6:K6"/>
    <mergeCell ref="L6:N6"/>
    <mergeCell ref="D8:G8"/>
    <mergeCell ref="I8:K8"/>
    <mergeCell ref="L8:N8"/>
    <mergeCell ref="I11:K11"/>
    <mergeCell ref="L11:N11"/>
    <mergeCell ref="I13:K13"/>
    <mergeCell ref="L13:N13"/>
    <mergeCell ref="B18:G20"/>
    <mergeCell ref="I18:I20"/>
    <mergeCell ref="K18:L18"/>
    <mergeCell ref="M18:N18"/>
    <mergeCell ref="L16:N16"/>
    <mergeCell ref="I14:K14"/>
    <mergeCell ref="L14:N14"/>
    <mergeCell ref="I15:K15"/>
    <mergeCell ref="L15:N15"/>
    <mergeCell ref="I16:K16"/>
    <mergeCell ref="P18:R20"/>
    <mergeCell ref="K19:K20"/>
    <mergeCell ref="M19:M20"/>
    <mergeCell ref="C22:G22"/>
    <mergeCell ref="C23:G23"/>
    <mergeCell ref="P23:R23"/>
    <mergeCell ref="C24:G24"/>
    <mergeCell ref="C25:G25"/>
    <mergeCell ref="P25:R25"/>
    <mergeCell ref="C26:G26"/>
    <mergeCell ref="C27:G27"/>
    <mergeCell ref="P27:R27"/>
    <mergeCell ref="C28:G28"/>
    <mergeCell ref="C29:G29"/>
    <mergeCell ref="P29:R29"/>
    <mergeCell ref="C30:G30"/>
    <mergeCell ref="C31:G31"/>
    <mergeCell ref="P31:R31"/>
    <mergeCell ref="C32:G32"/>
    <mergeCell ref="C33:G33"/>
    <mergeCell ref="P33:R33"/>
    <mergeCell ref="C34:G34"/>
    <mergeCell ref="C35:G35"/>
    <mergeCell ref="P35:R35"/>
    <mergeCell ref="C36:G36"/>
    <mergeCell ref="C37:G37"/>
    <mergeCell ref="P37:R37"/>
    <mergeCell ref="C38:G38"/>
    <mergeCell ref="C39:G39"/>
    <mergeCell ref="P39:R39"/>
    <mergeCell ref="C40:G40"/>
    <mergeCell ref="C41:G41"/>
    <mergeCell ref="P41:R41"/>
    <mergeCell ref="C42:G42"/>
    <mergeCell ref="C43:G43"/>
    <mergeCell ref="P43:R43"/>
    <mergeCell ref="C44:G44"/>
    <mergeCell ref="C45:G45"/>
    <mergeCell ref="P45:R45"/>
    <mergeCell ref="C46:G46"/>
    <mergeCell ref="C47:G47"/>
    <mergeCell ref="P47:R47"/>
    <mergeCell ref="P16:R16"/>
    <mergeCell ref="I59:L59"/>
    <mergeCell ref="B56:R56"/>
    <mergeCell ref="D57:G57"/>
    <mergeCell ref="I57:L57"/>
    <mergeCell ref="D58:G58"/>
    <mergeCell ref="I58:L58"/>
    <mergeCell ref="B51:E51"/>
    <mergeCell ref="P51:R51"/>
    <mergeCell ref="B53:E53"/>
    <mergeCell ref="K53:L53"/>
    <mergeCell ref="M53:N53"/>
    <mergeCell ref="B54:R54"/>
    <mergeCell ref="C48:G48"/>
    <mergeCell ref="C49:G49"/>
    <mergeCell ref="P49:R49"/>
  </mergeCells>
  <conditionalFormatting sqref="E16:G16">
    <cfRule type="cellIs" dxfId="53" priority="125" operator="equal">
      <formula>0</formula>
    </cfRule>
  </conditionalFormatting>
  <conditionalFormatting sqref="K25 M25">
    <cfRule type="cellIs" dxfId="52" priority="126" operator="lessThan">
      <formula>0</formula>
    </cfRule>
  </conditionalFormatting>
  <conditionalFormatting sqref="K53 M53">
    <cfRule type="cellIs" dxfId="51" priority="204" stopIfTrue="1" operator="equal">
      <formula>"Gold Award"</formula>
    </cfRule>
    <cfRule type="containsText" dxfId="50" priority="201" stopIfTrue="1" operator="containsText" text="Participation">
      <formula>NOT(ISERROR(SEARCH("Participation",K53)))</formula>
    </cfRule>
    <cfRule type="cellIs" dxfId="49" priority="202" stopIfTrue="1" operator="equal">
      <formula>"Bronze Award"</formula>
    </cfRule>
    <cfRule type="cellIs" dxfId="48" priority="203" stopIfTrue="1" operator="equal">
      <formula>"Silver Award"</formula>
    </cfRule>
  </conditionalFormatting>
  <conditionalFormatting sqref="L22:L25">
    <cfRule type="cellIs" dxfId="47" priority="1" stopIfTrue="1" operator="equal">
      <formula>"Yes"</formula>
    </cfRule>
    <cfRule type="cellIs" dxfId="46" priority="2" stopIfTrue="1" operator="equal">
      <formula>"No"</formula>
    </cfRule>
  </conditionalFormatting>
  <conditionalFormatting sqref="L27">
    <cfRule type="cellIs" dxfId="45" priority="25" stopIfTrue="1" operator="equal">
      <formula>"Yes"</formula>
    </cfRule>
    <cfRule type="cellIs" dxfId="44" priority="26" stopIfTrue="1" operator="equal">
      <formula>"No"</formula>
    </cfRule>
  </conditionalFormatting>
  <conditionalFormatting sqref="L29">
    <cfRule type="cellIs" dxfId="43" priority="23" stopIfTrue="1" operator="equal">
      <formula>"Yes"</formula>
    </cfRule>
    <cfRule type="cellIs" dxfId="42" priority="24" stopIfTrue="1" operator="equal">
      <formula>"No"</formula>
    </cfRule>
  </conditionalFormatting>
  <conditionalFormatting sqref="L31:L33">
    <cfRule type="cellIs" dxfId="41" priority="19" stopIfTrue="1" operator="equal">
      <formula>"Yes"</formula>
    </cfRule>
    <cfRule type="cellIs" dxfId="40" priority="20" stopIfTrue="1" operator="equal">
      <formula>"No"</formula>
    </cfRule>
  </conditionalFormatting>
  <conditionalFormatting sqref="L35">
    <cfRule type="cellIs" dxfId="39" priority="17" stopIfTrue="1" operator="equal">
      <formula>"Yes"</formula>
    </cfRule>
    <cfRule type="cellIs" dxfId="38" priority="18" stopIfTrue="1" operator="equal">
      <formula>"No"</formula>
    </cfRule>
  </conditionalFormatting>
  <conditionalFormatting sqref="L37">
    <cfRule type="cellIs" dxfId="37" priority="15" stopIfTrue="1" operator="equal">
      <formula>"Yes"</formula>
    </cfRule>
    <cfRule type="cellIs" dxfId="36" priority="16" stopIfTrue="1" operator="equal">
      <formula>"No"</formula>
    </cfRule>
  </conditionalFormatting>
  <conditionalFormatting sqref="L39">
    <cfRule type="cellIs" dxfId="35" priority="13" stopIfTrue="1" operator="equal">
      <formula>"Yes"</formula>
    </cfRule>
    <cfRule type="cellIs" dxfId="34" priority="14" stopIfTrue="1" operator="equal">
      <formula>"No"</formula>
    </cfRule>
  </conditionalFormatting>
  <conditionalFormatting sqref="L41">
    <cfRule type="cellIs" dxfId="33" priority="11" stopIfTrue="1" operator="equal">
      <formula>"Yes"</formula>
    </cfRule>
    <cfRule type="cellIs" dxfId="32" priority="12" stopIfTrue="1" operator="equal">
      <formula>"No"</formula>
    </cfRule>
  </conditionalFormatting>
  <conditionalFormatting sqref="L43">
    <cfRule type="cellIs" dxfId="31" priority="9" stopIfTrue="1" operator="equal">
      <formula>"Yes"</formula>
    </cfRule>
    <cfRule type="cellIs" dxfId="30" priority="10" stopIfTrue="1" operator="equal">
      <formula>"No"</formula>
    </cfRule>
  </conditionalFormatting>
  <conditionalFormatting sqref="L45">
    <cfRule type="cellIs" dxfId="29" priority="8" stopIfTrue="1" operator="equal">
      <formula>"No"</formula>
    </cfRule>
    <cfRule type="cellIs" dxfId="28" priority="7" stopIfTrue="1" operator="equal">
      <formula>"Yes"</formula>
    </cfRule>
  </conditionalFormatting>
  <conditionalFormatting sqref="L47">
    <cfRule type="cellIs" dxfId="27" priority="5" stopIfTrue="1" operator="equal">
      <formula>"Yes"</formula>
    </cfRule>
    <cfRule type="cellIs" dxfId="26" priority="6" stopIfTrue="1" operator="equal">
      <formula>"No"</formula>
    </cfRule>
  </conditionalFormatting>
  <conditionalFormatting sqref="L49">
    <cfRule type="cellIs" dxfId="25" priority="3" stopIfTrue="1" operator="equal">
      <formula>"Yes"</formula>
    </cfRule>
    <cfRule type="cellIs" dxfId="24" priority="4" stopIfTrue="1" operator="equal">
      <formula>"No"</formula>
    </cfRule>
  </conditionalFormatting>
  <conditionalFormatting sqref="N22:N25">
    <cfRule type="cellIs" dxfId="23" priority="87" stopIfTrue="1" operator="equal">
      <formula>"Yes"</formula>
    </cfRule>
    <cfRule type="cellIs" dxfId="22" priority="88" stopIfTrue="1" operator="equal">
      <formula>"No"</formula>
    </cfRule>
  </conditionalFormatting>
  <conditionalFormatting sqref="N27">
    <cfRule type="cellIs" dxfId="21" priority="51" stopIfTrue="1" operator="equal">
      <formula>"Yes"</formula>
    </cfRule>
    <cfRule type="cellIs" dxfId="20" priority="52" stopIfTrue="1" operator="equal">
      <formula>"No"</formula>
    </cfRule>
  </conditionalFormatting>
  <conditionalFormatting sqref="N29">
    <cfRule type="cellIs" dxfId="19" priority="49" stopIfTrue="1" operator="equal">
      <formula>"Yes"</formula>
    </cfRule>
    <cfRule type="cellIs" dxfId="18" priority="50" stopIfTrue="1" operator="equal">
      <formula>"No"</formula>
    </cfRule>
  </conditionalFormatting>
  <conditionalFormatting sqref="N31:N33">
    <cfRule type="cellIs" dxfId="17" priority="45" stopIfTrue="1" operator="equal">
      <formula>"Yes"</formula>
    </cfRule>
    <cfRule type="cellIs" dxfId="16" priority="46" stopIfTrue="1" operator="equal">
      <formula>"No"</formula>
    </cfRule>
  </conditionalFormatting>
  <conditionalFormatting sqref="N35">
    <cfRule type="cellIs" dxfId="15" priority="43" stopIfTrue="1" operator="equal">
      <formula>"Yes"</formula>
    </cfRule>
    <cfRule type="cellIs" dxfId="14" priority="44" stopIfTrue="1" operator="equal">
      <formula>"No"</formula>
    </cfRule>
  </conditionalFormatting>
  <conditionalFormatting sqref="N37">
    <cfRule type="cellIs" dxfId="13" priority="41" stopIfTrue="1" operator="equal">
      <formula>"Yes"</formula>
    </cfRule>
    <cfRule type="cellIs" dxfId="12" priority="42" stopIfTrue="1" operator="equal">
      <formula>"No"</formula>
    </cfRule>
  </conditionalFormatting>
  <conditionalFormatting sqref="N39">
    <cfRule type="cellIs" dxfId="11" priority="39" stopIfTrue="1" operator="equal">
      <formula>"Yes"</formula>
    </cfRule>
    <cfRule type="cellIs" dxfId="10" priority="40" stopIfTrue="1" operator="equal">
      <formula>"No"</formula>
    </cfRule>
  </conditionalFormatting>
  <conditionalFormatting sqref="N41">
    <cfRule type="cellIs" dxfId="9" priority="37" stopIfTrue="1" operator="equal">
      <formula>"Yes"</formula>
    </cfRule>
    <cfRule type="cellIs" dxfId="8" priority="38" stopIfTrue="1" operator="equal">
      <formula>"No"</formula>
    </cfRule>
  </conditionalFormatting>
  <conditionalFormatting sqref="N43">
    <cfRule type="cellIs" dxfId="7" priority="35" stopIfTrue="1" operator="equal">
      <formula>"Yes"</formula>
    </cfRule>
    <cfRule type="cellIs" dxfId="6" priority="36" stopIfTrue="1" operator="equal">
      <formula>"No"</formula>
    </cfRule>
  </conditionalFormatting>
  <conditionalFormatting sqref="N45">
    <cfRule type="cellIs" dxfId="5" priority="33" stopIfTrue="1" operator="equal">
      <formula>"Yes"</formula>
    </cfRule>
    <cfRule type="cellIs" dxfId="4" priority="34" stopIfTrue="1" operator="equal">
      <formula>"No"</formula>
    </cfRule>
  </conditionalFormatting>
  <conditionalFormatting sqref="N47">
    <cfRule type="cellIs" dxfId="3" priority="32" stopIfTrue="1" operator="equal">
      <formula>"No"</formula>
    </cfRule>
    <cfRule type="cellIs" dxfId="2" priority="31" stopIfTrue="1" operator="equal">
      <formula>"Yes"</formula>
    </cfRule>
  </conditionalFormatting>
  <conditionalFormatting sqref="N49">
    <cfRule type="cellIs" dxfId="1" priority="30" stopIfTrue="1" operator="equal">
      <formula>"No"</formula>
    </cfRule>
    <cfRule type="cellIs" dxfId="0" priority="29" stopIfTrue="1" operator="equal">
      <formula>"Yes"</formula>
    </cfRule>
  </conditionalFormatting>
  <dataValidations count="6">
    <dataValidation type="list" errorStyle="warning" allowBlank="1" showInputMessage="1" showErrorMessage="1" errorTitle="Error" error="Please use Yes or No as an input" sqref="K47 K33 K49 K27 K31 K43 K41 K29 K39 K45 K37 K23 K35 M45 M33 M47 M29 M35 M41 M39 M27 M37 M43 M31 M23 M49" xr:uid="{75518AD5-D08C-405D-BDDD-C723A052D1CB}">
      <formula1>"Yes,No,YES,NO"</formula1>
    </dataValidation>
    <dataValidation type="decimal" allowBlank="1" showInputMessage="1" showErrorMessage="1" errorTitle="Please use %" error="Please use a % from 0% to 100%" sqref="K25 M25" xr:uid="{523EA52E-57AA-4A6E-9BEE-50E378B70DF7}">
      <formula1>0</formula1>
      <formula2>1</formula2>
    </dataValidation>
    <dataValidation type="list" errorStyle="warning" allowBlank="1" showInputMessage="1" showErrorMessage="1" errorTitle="Error" error="Please use Yes or No as an input" sqref="M22 K22" xr:uid="{A92790A6-1623-4F67-A667-294E56CC86D8}">
      <formula1>"Yes,No"</formula1>
    </dataValidation>
    <dataValidation type="decimal" allowBlank="1" showInputMessage="1" showErrorMessage="1" sqref="I25" xr:uid="{14E5687A-9EBE-4B82-A795-2AD42F6944DD}">
      <formula1>0</formula1>
      <formula2>1</formula2>
    </dataValidation>
    <dataValidation type="whole" operator="greaterThanOrEqual" allowBlank="1" showInputMessage="1" showErrorMessage="1" errorTitle="Error" error="Please enter a value &gt;= 0" sqref="E12:G12 N14 N16" xr:uid="{887732E0-10E6-456D-8F03-369355D8370D}">
      <formula1>0</formula1>
    </dataValidation>
    <dataValidation type="whole" allowBlank="1" showInputMessage="1" showErrorMessage="1" errorTitle="Error" error="Please use a whole number." sqref="K32 M32" xr:uid="{CE1C5E9D-FBA2-46EC-9993-2CEDC4DB6CD2}">
      <formula1>0</formula1>
      <formula2>99</formula2>
    </dataValidation>
  </dataValidations>
  <printOptions horizontalCentered="1"/>
  <pageMargins left="0" right="0" top="0.19685039370078741" bottom="0" header="0.31496062992125984" footer="0.31496062992125984"/>
  <pageSetup paperSize="9" scale="4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9BFBF0102ED645B362C6609667A637" ma:contentTypeVersion="16" ma:contentTypeDescription="Create a new document." ma:contentTypeScope="" ma:versionID="e5a5bdf084a403cceb584519aba146ce">
  <xsd:schema xmlns:xsd="http://www.w3.org/2001/XMLSchema" xmlns:xs="http://www.w3.org/2001/XMLSchema" xmlns:p="http://schemas.microsoft.com/office/2006/metadata/properties" xmlns:ns3="000170a8-462e-4e9b-b686-480821318c0c" xmlns:ns4="b29f39b7-10b5-4a8d-976b-2a5374374cca" targetNamespace="http://schemas.microsoft.com/office/2006/metadata/properties" ma:root="true" ma:fieldsID="cc349c7dca14c14deca640031813ab9c" ns3:_="" ns4:_="">
    <xsd:import namespace="000170a8-462e-4e9b-b686-480821318c0c"/>
    <xsd:import namespace="b29f39b7-10b5-4a8d-976b-2a5374374cc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170a8-462e-4e9b-b686-480821318c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9f39b7-10b5-4a8d-976b-2a5374374cc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00170a8-462e-4e9b-b686-480821318c0c" xsi:nil="true"/>
  </documentManagement>
</p:properties>
</file>

<file path=customXml/itemProps1.xml><?xml version="1.0" encoding="utf-8"?>
<ds:datastoreItem xmlns:ds="http://schemas.openxmlformats.org/officeDocument/2006/customXml" ds:itemID="{3B198A34-5643-4C4C-BCBE-BCF007CCBEFE}">
  <ds:schemaRefs>
    <ds:schemaRef ds:uri="http://schemas.microsoft.com/sharepoint/v3/contenttype/forms"/>
  </ds:schemaRefs>
</ds:datastoreItem>
</file>

<file path=customXml/itemProps2.xml><?xml version="1.0" encoding="utf-8"?>
<ds:datastoreItem xmlns:ds="http://schemas.openxmlformats.org/officeDocument/2006/customXml" ds:itemID="{3A2D1283-351C-4F9F-BB45-44B034EA4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170a8-462e-4e9b-b686-480821318c0c"/>
    <ds:schemaRef ds:uri="b29f39b7-10b5-4a8d-976b-2a5374374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F5D7D9-1120-43EA-954D-9A28FFF9659A}">
  <ds:schemaRefs>
    <ds:schemaRef ds:uri="000170a8-462e-4e9b-b686-480821318c0c"/>
    <ds:schemaRef ds:uri="http://schemas.microsoft.com/office/2006/documentManagement/types"/>
    <ds:schemaRef ds:uri="http://purl.org/dc/elements/1.1/"/>
    <ds:schemaRef ds:uri="http://schemas.microsoft.com/office/2006/metadata/properties"/>
    <ds:schemaRef ds:uri="b29f39b7-10b5-4a8d-976b-2a5374374cca"/>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Star Group Award Cover Page</vt:lpstr>
      <vt:lpstr>Star Group Award Purpose</vt:lpstr>
      <vt:lpstr>Star Group Award Guidelines</vt:lpstr>
      <vt:lpstr>Star Group Assessment Sheet</vt:lpstr>
      <vt:lpstr>'Star Group Assessment Sheet'!Print_Area</vt:lpstr>
      <vt:lpstr>'Star Group Award Cover Page'!Print_Area</vt:lpstr>
      <vt:lpstr>'Star Group Award Guidelines'!Print_Area</vt:lpstr>
      <vt:lpstr>'Star Group Award Purpose'!Print_Area</vt:lpstr>
      <vt:lpstr>st_total_final</vt:lpstr>
      <vt:lpstr>st_total_firsteval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Hutchinson</dc:creator>
  <cp:lastModifiedBy>Rochelle Booyens</cp:lastModifiedBy>
  <cp:lastPrinted>2024-04-08T14:51:25Z</cp:lastPrinted>
  <dcterms:created xsi:type="dcterms:W3CDTF">2023-12-11T09:52:23Z</dcterms:created>
  <dcterms:modified xsi:type="dcterms:W3CDTF">2026-05-20T18:36:00Z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0x010100AA9BFBF0102ED645B362C6609667A637</vt:lpwstr>
  </property>
</Properties>
</file>